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<sst xmlns="http://schemas.openxmlformats.org/spreadsheetml/2006/main" count="217" uniqueCount="156">
  <si>
    <t>№ п/п</t>
  </si>
  <si>
    <t>2011 год</t>
  </si>
  <si>
    <t>ВСЕГО</t>
  </si>
  <si>
    <t>Федераль-ного фонда обязатель-ного медицин-ского страхования</t>
  </si>
  <si>
    <t>Ленинградского областного фонда обязатель-ного медицин-ского страхования</t>
  </si>
  <si>
    <t>Ожидаемые результаты</t>
  </si>
  <si>
    <t>2012 год</t>
  </si>
  <si>
    <t>в т.ч. средства</t>
  </si>
  <si>
    <t>Задача 1. Укрепление материально-технической базы медицинских учреждений</t>
  </si>
  <si>
    <t>Мероприятие 1. Реформирование инфраструктуры здравоохранения и приведение ее в соответствие со структурой населения субъекта Российской Федерации, а также со структурой заболеваемости и смертности на территории субъекта Российской Федерации, сети и структуры учреждений здравоохранения с выходом на количество учреждений здравоохранения субъекта Российской Федерации в соответствии с утвержденной номенклатурой, включая медицинские организации иных форм собственности и ведомственной принадлежности. </t>
  </si>
  <si>
    <t>МУЗ "Всеволожская ЦРБ"</t>
  </si>
  <si>
    <t>Итого по мероприятию 1</t>
  </si>
  <si>
    <t>Мероприятие 2.  Приведение материально-технической базы учреждений здравоохранения в соответствие с требованиями порядков оказания медицинской помощи</t>
  </si>
  <si>
    <t>2.1. Проведение капитального ремонта</t>
  </si>
  <si>
    <t>Комитет</t>
  </si>
  <si>
    <t>Итого по ремонтам</t>
  </si>
  <si>
    <t>2.2. Оснащение оборудованием</t>
  </si>
  <si>
    <t>Итого по мероприятию 2</t>
  </si>
  <si>
    <t>Задача 2. Внедрение современных информационных систем в здравоохранении</t>
  </si>
  <si>
    <t>Мероприятие 1. Поэтапный переход к оказанию медицинской помощи в соответствии со стандартами медицинской помощи, устанавливаемыми Минздравсоцразвития России.</t>
  </si>
  <si>
    <t>МУЗ "Всеволожская центральная районная больница"</t>
  </si>
  <si>
    <t>ежемесячно</t>
  </si>
  <si>
    <t>МУЗ "Токсовская районная больница"</t>
  </si>
  <si>
    <t>Мероприятие 2. Проведение углубленной диспансеризации 14-летних подростков.</t>
  </si>
  <si>
    <t xml:space="preserve">Мероприятие 3. Обеспечение потребности во врачах по основным специальностям с учетом объемов медицинской помощи по Программе государственных гарантий оказания гражданам Российской Федерации бесплатной медицинской помощи. Повышение уровня заработной платы </t>
  </si>
  <si>
    <t>Мероприятие 4. Повышение доступности амбулаторно-поликлинической помощи, в том числе предоставляемой врачами-специалистами.</t>
  </si>
  <si>
    <t>Всего по задаче 3</t>
  </si>
  <si>
    <t>ПЛАН МЕРОПРИЯТИЙ ПО РЕАЛИЗАЦИИ ПРОГРАММЫ МОДЕРНИЗАЦИИ ЗДРАВООХРАНЕНИЯ МО "ВСЕВОЛОЖСКИЙ МУНИЦИПАЛЬНЫЙ РАЙОН" ЛЕНИНГРАДСКОЙ ОБЛАСТИ НА 2011-2012 г. г.</t>
  </si>
  <si>
    <t>Мероприятие 1. Информирование населения о мерах личной и общественной профилактики ВИЧ-инфекции</t>
  </si>
  <si>
    <t>Мероприятие 2. Приобретение диагностических тестов для выявления вторичных заболеваний при ВИЧ-инфекции</t>
  </si>
  <si>
    <t>Мероприятие 3. Лекарственное обеспечение для профилактики и лечения вторичных и оппортунистических заболеваний</t>
  </si>
  <si>
    <t>Итого по оборудованию</t>
  </si>
  <si>
    <t>Компьютер + програм. обеспечение      (1 ед.)</t>
  </si>
  <si>
    <t>2011- 2012</t>
  </si>
  <si>
    <t>2011-2012</t>
  </si>
  <si>
    <t>2011-2012 г.г.</t>
  </si>
  <si>
    <t>Всего по задаче 2:</t>
  </si>
  <si>
    <t>ИТОГО по программе:</t>
  </si>
  <si>
    <t>Мероприятие 2. Запись к врачу в электронном виде</t>
  </si>
  <si>
    <t>Амбулаторно-поликлиническое отделение МУЗ "Всеволожская ЦРБ"</t>
  </si>
  <si>
    <t>Амбулаторно-поликлиническое отделение МУЗ "Токсовская районная больница"</t>
  </si>
  <si>
    <t>МУЗ "Всеволожская ЦРБ", поликлиника п. Кузьмолово</t>
  </si>
  <si>
    <t>Амбулаторно-поликлиническое отделение МУЗ "Морозовская городская больница"</t>
  </si>
  <si>
    <t>МУЗ "Сертоловская ЦГБ", Сертоловская городская поликлиника</t>
  </si>
  <si>
    <t>Мероприятие 3. Ведение электронного паспорта медицинского учреждения</t>
  </si>
  <si>
    <t>Итого по мероприятию 3</t>
  </si>
  <si>
    <t>Консолидированного бюджета ЛО</t>
  </si>
  <si>
    <t>Всего по задаче 1:</t>
  </si>
  <si>
    <t>МУЗ "Сертоловская ЦГБ"</t>
  </si>
  <si>
    <t>Итого по задаче 4</t>
  </si>
  <si>
    <t>Предусмотрено средств (тыс. руб.)</t>
  </si>
  <si>
    <t>Итого по автотранспорту:</t>
  </si>
  <si>
    <t>Выездной флюорограф на базе Камаза</t>
  </si>
  <si>
    <t>Автомобили СМП - 2 ед.</t>
  </si>
  <si>
    <t>Автомобили "Нива" для участк.службы 5 ед.</t>
  </si>
  <si>
    <t>Наркозно-дыхательный аппарат Дрегер Фабиус</t>
  </si>
  <si>
    <t>ИВЛ для отделения реанимации РВ-760</t>
  </si>
  <si>
    <t>Лабораторное оборудование</t>
  </si>
  <si>
    <t>Дефибрилятор -2 ед.</t>
  </si>
  <si>
    <t>Палатный аппарта типа С-дуга с ЭОП</t>
  </si>
  <si>
    <t>МУЗ "Всеволожская ЦРБ", поликлиника Краснозвездинская</t>
  </si>
  <si>
    <t>1.3.Создание травматологических центров II уровня</t>
  </si>
  <si>
    <t>Повышение качества оказания медицинской помощи пострадавшим в ДТП</t>
  </si>
  <si>
    <t>Аппарат ИВЛ 4 ед.</t>
  </si>
  <si>
    <t>Прикроватный монитор 2 ед.</t>
  </si>
  <si>
    <t>Флюорограф</t>
  </si>
  <si>
    <t>Фиброгастроскоп  3ед.</t>
  </si>
  <si>
    <t>Фиброколонскоп</t>
  </si>
  <si>
    <t>Автоклав СПВА 75</t>
  </si>
  <si>
    <t>Лазерная установка для лечения гинекологических больных</t>
  </si>
  <si>
    <t>Бронхофиброскоп</t>
  </si>
  <si>
    <t>Аппарат УЗИ</t>
  </si>
  <si>
    <t>Аппарат ЭКГ</t>
  </si>
  <si>
    <t>2.3.</t>
  </si>
  <si>
    <t>Приобретение автотранспорта</t>
  </si>
  <si>
    <t>Автомобилькласса С</t>
  </si>
  <si>
    <t>2.4. Строительство ФАПа в д.Рапполово</t>
  </si>
  <si>
    <t>Ремонт оперблока</t>
  </si>
  <si>
    <t>Капитальный ремонт хирургического и терапевтического отделения</t>
  </si>
  <si>
    <t>Капитальный ремонт запасного выхода стационара</t>
  </si>
  <si>
    <t>Замена деревянных оконных блоков на стеклопакеты в детском и реанимац.отд.</t>
  </si>
  <si>
    <t>Ответст-венный исполни-тель</t>
  </si>
  <si>
    <t>Сроки исполне-ния</t>
  </si>
  <si>
    <t xml:space="preserve">Задача 4. Предупреждение и борьба с социально значимыми заболеваниями, обеспечение безопасного материнства и детства </t>
  </si>
  <si>
    <t>Передвижная амбулатория</t>
  </si>
  <si>
    <t>Ультразвуковой аппарат с Доплером для эхокардиографии</t>
  </si>
  <si>
    <t>Дефибрилятор с кардиомонитором 2-х фазный</t>
  </si>
  <si>
    <t>Аппарат ИВЛ Дженерал Электрик Энгстрем /GEE CA/ или NRB 760 с принадлежностями или эквивалент</t>
  </si>
  <si>
    <t>Операционный стол гинекологический</t>
  </si>
  <si>
    <t>Гастроскоп фирмы "Olympus" или эквивалент</t>
  </si>
  <si>
    <t>Аппарат иммуноферментного анализа  Stat Fax 3200</t>
  </si>
  <si>
    <t>Прикроватный монитор Дженерал Электрик Даш /DASH/ или BSM-2301 Nihon Kohden Korp /Япония/ с принтером или эквивалент</t>
  </si>
  <si>
    <t>Операционные столы</t>
  </si>
  <si>
    <t>Стоматологическая установка 3 ед.</t>
  </si>
  <si>
    <t>МУЗ " Сертоловская ЦГБ"</t>
  </si>
  <si>
    <t>Ремонт второго этажа взрослой поликлиники</t>
  </si>
  <si>
    <t>Ремонт стоматологического отделения</t>
  </si>
  <si>
    <t>Установка узла учета тепла в отделении СМП и травмпункта</t>
  </si>
  <si>
    <t>Концентрация материально-технических и кадровых ресурсов  учреждений здравоохранения на базе межрайонных центров позволит увеличить доступность оказания неотложной специализированной специализированной медицинской помощи населению, снизить летальности от инфаркта миокарда, ОНМК, снижение смертности вследствие травм,  инвалидности.</t>
  </si>
  <si>
    <t>Концентрация материально-технических и кадровых ресурсов  учреждений здравоохранения на базе межрайонных межрайонных центров позволит увеличить доступность оказания неотложной и плановой специализированной медицинской помощи населению, снизить летальности от инфаркта миокарда, ОНМК, снижение смертности вследствие травм,  инвалидности; сократить сроки ожидания планового стационарного лечения</t>
  </si>
  <si>
    <t>Строительство пристройки к хирургии</t>
  </si>
  <si>
    <t>1.1. Создание межрайонного сосудистого центра</t>
  </si>
  <si>
    <t>в т.ч. местный бюджет</t>
  </si>
  <si>
    <t>2.5.</t>
  </si>
  <si>
    <t>Внутренняя отделка помещения</t>
  </si>
  <si>
    <t>Приобретение и ремонт помещения под детскую поликлинику</t>
  </si>
  <si>
    <t>Стоимость помещения</t>
  </si>
  <si>
    <r>
      <t xml:space="preserve">* </t>
    </r>
    <r>
      <rPr>
        <sz val="10"/>
        <rFont val="Times New Roman"/>
        <family val="1"/>
      </rPr>
      <t>Капитальный ремонт</t>
    </r>
  </si>
  <si>
    <r>
      <t xml:space="preserve">* </t>
    </r>
    <r>
      <rPr>
        <sz val="10"/>
        <rFont val="Arial"/>
        <family val="0"/>
      </rPr>
      <t>ремонт здания хирургического корпуса (помещение под компьютерный томограф,палаты интенсивной терапии,приемная,травмат.,терапевтич.отд.,оперблок)</t>
    </r>
  </si>
  <si>
    <r>
      <t>*</t>
    </r>
    <r>
      <rPr>
        <sz val="10"/>
        <rFont val="Arial"/>
        <family val="0"/>
      </rPr>
      <t xml:space="preserve"> Инкубатор для новорожденных (3 ед.)</t>
    </r>
  </si>
  <si>
    <r>
      <t xml:space="preserve">* </t>
    </r>
    <r>
      <rPr>
        <sz val="10"/>
        <rFont val="Arial"/>
        <family val="0"/>
      </rPr>
      <t>Стол массажн. "Ормед-мануал"</t>
    </r>
  </si>
  <si>
    <r>
      <t>**</t>
    </r>
    <r>
      <rPr>
        <sz val="10"/>
        <rFont val="Arial"/>
        <family val="0"/>
      </rPr>
      <t xml:space="preserve"> Передвижной маммограф (1 ед.)</t>
    </r>
  </si>
  <si>
    <r>
      <t>**</t>
    </r>
    <r>
      <rPr>
        <sz val="10"/>
        <rFont val="Arial"/>
        <family val="0"/>
      </rPr>
      <t xml:space="preserve"> Передвижной цифровой рентгеновский аппарат (2 ед.)</t>
    </r>
  </si>
  <si>
    <r>
      <t>**</t>
    </r>
    <r>
      <rPr>
        <sz val="10"/>
        <rFont val="Arial"/>
        <family val="0"/>
      </rPr>
      <t xml:space="preserve"> Центральная мониторная станция с сетью из 10 мониторов пациента (1 ед.)</t>
    </r>
  </si>
  <si>
    <r>
      <t>**</t>
    </r>
    <r>
      <rPr>
        <sz val="10"/>
        <rFont val="Arial"/>
        <family val="0"/>
      </rPr>
      <t xml:space="preserve"> Аппарат ИВЛ для новорожденных (2 ед.)</t>
    </r>
  </si>
  <si>
    <t>Ремонты ФАПов</t>
  </si>
  <si>
    <t>Ремонты амбулаторий</t>
  </si>
  <si>
    <t>Ремонт Ириновского отделения</t>
  </si>
  <si>
    <t>Ремонт Морозовского отделения</t>
  </si>
  <si>
    <r>
      <t>***</t>
    </r>
    <r>
      <rPr>
        <sz val="10"/>
        <rFont val="Arial"/>
        <family val="0"/>
      </rPr>
      <t>ремонт здания главного корпуса (педиатрического и кардиологического отделений с палатами интенсивной терапии)</t>
    </r>
  </si>
  <si>
    <r>
      <t>***</t>
    </r>
    <r>
      <rPr>
        <sz val="10"/>
        <rFont val="Arial"/>
        <family val="0"/>
      </rPr>
      <t xml:space="preserve"> Аппарат ИВЛ (5 ед.)</t>
    </r>
  </si>
  <si>
    <t xml:space="preserve">Мероприятие 4. Обеспечение орг. техникой и програмными продуктами </t>
  </si>
  <si>
    <t>Создание базы данных для анализа проводимой работы</t>
  </si>
  <si>
    <t>Возрастание настороженности населения к данной инфекции</t>
  </si>
  <si>
    <t>Ранняя выявляемость вторичных заболеваний при ВИЧ</t>
  </si>
  <si>
    <t>Улучшение качества жизни и ее продолжительности у больных</t>
  </si>
  <si>
    <t>Всего:</t>
  </si>
  <si>
    <t>Повышение доступности медицинской помощи</t>
  </si>
  <si>
    <t>Повышение качества мед.помощи</t>
  </si>
  <si>
    <t>МУЗ " Токсовская РБ"</t>
  </si>
  <si>
    <t>Приложение № 3 к Программе                                           модернизации здравоохранения
МО «Всеволожский муниципальный район» 
Ленинградской области на 2011-2012 годы</t>
  </si>
  <si>
    <t>Рентгенологическое оборудование,         в т.ч.:</t>
  </si>
  <si>
    <r>
      <t>*</t>
    </r>
    <r>
      <rPr>
        <b/>
        <sz val="20"/>
        <rFont val="Arial"/>
        <family val="2"/>
      </rPr>
      <t xml:space="preserve"> </t>
    </r>
    <r>
      <rPr>
        <sz val="10"/>
        <rFont val="Arial"/>
        <family val="0"/>
      </rPr>
      <t>Открытое реанимационное место для новорожденных (2 ед.)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</si>
  <si>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Аппарат порт.ИВЛ РЕАТ-01 3 шт.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</si>
  <si>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Аппарат УВЧ -30-2 4 шт.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</si>
  <si>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Фиброгастроскоп FG -1Z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</si>
  <si>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Дефибрилятор Cardio Serv 2 шт.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</si>
  <si>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Дефибрилятор с кардиоскопом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</si>
  <si>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Гематологич.анализатор Vicros 60-ОТ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</si>
  <si>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Мочевой анализатор URILIT -500C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</si>
  <si>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А/м"Газель" для СМП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</si>
  <si>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>Автомобиль класса В 3ед.</t>
    </r>
  </si>
  <si>
    <r>
      <t>***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>Мероприятие 1. Персонифицированный учет оказания медицинских услуг, возможность ведения электронной медицинской документации</t>
    </r>
  </si>
  <si>
    <r>
      <t>***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0"/>
      </rPr>
      <t>Задача 3. Внедрение стандартов оказания медицинской помощи, повышение доступности амбулаторной медицинской помощи</t>
    </r>
  </si>
  <si>
    <r>
      <t xml:space="preserve">Примечание: мероприятия, отмеченные знаком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*</t>
    </r>
    <r>
      <rPr>
        <b/>
        <sz val="20"/>
        <rFont val="Arial"/>
        <family val="2"/>
      </rPr>
      <t xml:space="preserve">  </t>
    </r>
    <r>
      <rPr>
        <sz val="10"/>
        <rFont val="Arial"/>
        <family val="2"/>
      </rPr>
      <t>-  приняты к расходам в 2011 году</t>
    </r>
  </si>
  <si>
    <r>
      <t xml:space="preserve">знаком </t>
    </r>
    <r>
      <rPr>
        <b/>
        <sz val="16"/>
        <rFont val="Arial"/>
        <family val="2"/>
      </rPr>
      <t>**</t>
    </r>
    <r>
      <rPr>
        <sz val="10"/>
        <rFont val="Arial"/>
        <family val="0"/>
      </rPr>
      <t xml:space="preserve"> -  в  2012 году</t>
    </r>
  </si>
  <si>
    <r>
      <t>знаком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***</t>
    </r>
    <r>
      <rPr>
        <sz val="10"/>
        <rFont val="Arial"/>
        <family val="0"/>
      </rPr>
      <t xml:space="preserve"> -  в 2011- 2012 годах</t>
    </r>
  </si>
  <si>
    <r>
      <t xml:space="preserve">Мероприятия без знака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*</t>
    </r>
    <r>
      <rPr>
        <sz val="10"/>
        <rFont val="Arial"/>
        <family val="0"/>
      </rPr>
      <t xml:space="preserve">  - планируемые</t>
    </r>
  </si>
  <si>
    <t>Комитет  по здравоох-ранению Ленин-градской области (далее Комитет)</t>
  </si>
  <si>
    <t>Улучшение материально-технической базы лечебных учреждений,создание условий для выполнения Порядков оказания медицинской помощи учреждений</t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</si>
  <si>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УЗИ апп. EXPLORER 2100 на 2 рабочих места</t>
    </r>
  </si>
  <si>
    <r>
      <t xml:space="preserve"> </t>
    </r>
    <r>
      <rPr>
        <b/>
        <sz val="16"/>
        <rFont val="Arial"/>
        <family val="2"/>
      </rPr>
      <t>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Монтаж установки сжиженного кислорода</t>
    </r>
  </si>
  <si>
    <r>
      <t>**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Компьютерный томограф 16-32 среза (1 ед.)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</si>
  <si>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 xml:space="preserve">Автомобили СМП </t>
    </r>
  </si>
  <si>
    <r>
      <t>*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>Оснащение оборудованием</t>
    </r>
  </si>
  <si>
    <r>
      <t>**</t>
    </r>
    <r>
      <rPr>
        <sz val="16"/>
        <rFont val="Arial"/>
        <family val="2"/>
      </rPr>
      <t xml:space="preserve"> </t>
    </r>
    <r>
      <rPr>
        <sz val="10"/>
        <rFont val="Arial"/>
        <family val="0"/>
      </rPr>
      <t>ремонт акушерского корпуса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</si>
</sst>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#,##0.0"/>
    <numFmt numFmtId="179" formatCode="#,##0.000"/>
    <numFmt numFmtId="180" formatCode="#,##0.0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16" fontId="1" fillId="0" borderId="2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4" fontId="0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/>
    </xf>
    <xf numFmtId="177" fontId="0" fillId="0" borderId="1" xfId="0" applyNumberForma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3" xfId="0" applyNumberFormat="1" applyBorder="1" applyAlignment="1">
      <alignment horizontal="left" vertical="center" wrapText="1"/>
    </xf>
    <xf numFmtId="4" fontId="0" fillId="0" borderId="6" xfId="0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7" fontId="0" fillId="0" borderId="2" xfId="0" applyNumberFormat="1" applyBorder="1" applyAlignment="1">
      <alignment horizontal="left"/>
    </xf>
    <xf numFmtId="177" fontId="0" fillId="0" borderId="3" xfId="0" applyNumberFormat="1" applyBorder="1" applyAlignment="1">
      <alignment horizontal="left"/>
    </xf>
    <xf numFmtId="177" fontId="0" fillId="0" borderId="6" xfId="0" applyNumberFormat="1" applyBorder="1" applyAlignment="1">
      <alignment horizontal="left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view="pageBreakPreview" zoomScale="75" zoomScaleSheetLayoutView="75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7" sqref="B47"/>
    </sheetView>
  </sheetViews>
  <sheetFormatPr defaultColWidth="9.140625" defaultRowHeight="12.75"/>
  <cols>
    <col min="1" max="1" width="3.8515625" style="0" customWidth="1"/>
    <col min="2" max="2" width="33.28125" style="0" customWidth="1"/>
    <col min="3" max="3" width="10.57421875" style="0" customWidth="1"/>
    <col min="4" max="4" width="11.28125" style="0" customWidth="1"/>
    <col min="5" max="5" width="10.28125" style="0" customWidth="1"/>
    <col min="6" max="6" width="12.421875" style="0" customWidth="1"/>
    <col min="7" max="7" width="11.421875" style="0" bestFit="1" customWidth="1"/>
    <col min="8" max="8" width="14.7109375" style="0" customWidth="1"/>
    <col min="9" max="9" width="11.28125" style="0" customWidth="1"/>
    <col min="10" max="10" width="12.28125" style="0" customWidth="1"/>
    <col min="11" max="11" width="11.421875" style="0" customWidth="1"/>
    <col min="12" max="12" width="11.8515625" style="0" customWidth="1"/>
    <col min="13" max="13" width="10.57421875" style="0" customWidth="1"/>
    <col min="14" max="14" width="14.140625" style="0" bestFit="1" customWidth="1"/>
    <col min="15" max="15" width="8.00390625" style="0" customWidth="1"/>
    <col min="16" max="16" width="8.8515625" style="0" customWidth="1"/>
  </cols>
  <sheetData>
    <row r="1" spans="12:16" ht="78" customHeight="1">
      <c r="L1" s="137" t="s">
        <v>130</v>
      </c>
      <c r="M1" s="137"/>
      <c r="N1" s="137"/>
      <c r="O1" s="137"/>
      <c r="P1" s="137"/>
    </row>
    <row r="2" spans="1:16" ht="57" customHeight="1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5.5">
      <c r="A3" s="4" t="s">
        <v>0</v>
      </c>
      <c r="B3" s="1"/>
      <c r="C3" s="133" t="s">
        <v>1</v>
      </c>
      <c r="D3" s="134"/>
      <c r="E3" s="134"/>
      <c r="F3" s="134"/>
      <c r="G3" s="134"/>
      <c r="H3" s="135"/>
      <c r="I3" s="133" t="s">
        <v>6</v>
      </c>
      <c r="J3" s="134"/>
      <c r="K3" s="134"/>
      <c r="L3" s="134"/>
      <c r="M3" s="134"/>
      <c r="N3" s="135"/>
      <c r="O3" s="1"/>
      <c r="P3" s="1"/>
    </row>
    <row r="4" spans="1:16" ht="12.75">
      <c r="A4" s="1"/>
      <c r="B4" s="1"/>
      <c r="C4" s="133" t="s">
        <v>50</v>
      </c>
      <c r="D4" s="134"/>
      <c r="E4" s="134"/>
      <c r="F4" s="134"/>
      <c r="G4" s="134"/>
      <c r="H4" s="1"/>
      <c r="I4" s="133" t="s">
        <v>50</v>
      </c>
      <c r="J4" s="134"/>
      <c r="K4" s="134"/>
      <c r="L4" s="134"/>
      <c r="M4" s="134"/>
      <c r="N4" s="1"/>
      <c r="O4" s="1"/>
      <c r="P4" s="1"/>
    </row>
    <row r="5" spans="1:16" ht="15.75" customHeight="1">
      <c r="A5" s="1"/>
      <c r="B5" s="1"/>
      <c r="C5" s="2"/>
      <c r="D5" s="138" t="s">
        <v>7</v>
      </c>
      <c r="E5" s="138"/>
      <c r="F5" s="138"/>
      <c r="G5" s="138"/>
      <c r="H5" s="1"/>
      <c r="I5" s="2"/>
      <c r="J5" s="138" t="s">
        <v>7</v>
      </c>
      <c r="K5" s="138"/>
      <c r="L5" s="138"/>
      <c r="M5" s="138"/>
      <c r="N5" s="1"/>
      <c r="O5" s="1"/>
      <c r="P5" s="1"/>
    </row>
    <row r="6" spans="1:16" ht="94.5" customHeight="1">
      <c r="A6" s="1"/>
      <c r="B6" s="1"/>
      <c r="C6" s="3" t="s">
        <v>2</v>
      </c>
      <c r="D6" s="3" t="s">
        <v>3</v>
      </c>
      <c r="E6" s="143" t="s">
        <v>46</v>
      </c>
      <c r="F6" s="144"/>
      <c r="G6" s="3" t="s">
        <v>4</v>
      </c>
      <c r="H6" s="3" t="s">
        <v>5</v>
      </c>
      <c r="I6" s="3" t="s">
        <v>2</v>
      </c>
      <c r="J6" s="3" t="s">
        <v>3</v>
      </c>
      <c r="K6" s="143" t="s">
        <v>46</v>
      </c>
      <c r="L6" s="144"/>
      <c r="M6" s="3" t="s">
        <v>4</v>
      </c>
      <c r="N6" s="3" t="s">
        <v>5</v>
      </c>
      <c r="O6" s="3" t="s">
        <v>82</v>
      </c>
      <c r="P6" s="3" t="s">
        <v>81</v>
      </c>
    </row>
    <row r="7" spans="1:16" ht="30" customHeight="1">
      <c r="A7" s="1"/>
      <c r="B7" s="1"/>
      <c r="C7" s="3"/>
      <c r="D7" s="3"/>
      <c r="E7" s="85"/>
      <c r="F7" s="3" t="s">
        <v>102</v>
      </c>
      <c r="G7" s="3"/>
      <c r="H7" s="3"/>
      <c r="I7" s="3"/>
      <c r="J7" s="3"/>
      <c r="K7" s="3"/>
      <c r="L7" s="3" t="s">
        <v>102</v>
      </c>
      <c r="M7" s="3"/>
      <c r="N7" s="3"/>
      <c r="O7" s="3"/>
      <c r="P7" s="3"/>
    </row>
    <row r="8" spans="1:1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6</v>
      </c>
      <c r="H8" s="1">
        <v>8</v>
      </c>
      <c r="I8" s="1">
        <v>9</v>
      </c>
      <c r="J8" s="1">
        <v>10</v>
      </c>
      <c r="K8" s="1"/>
      <c r="L8" s="1">
        <v>11</v>
      </c>
      <c r="M8" s="1">
        <v>12</v>
      </c>
      <c r="N8" s="1">
        <v>14</v>
      </c>
      <c r="O8" s="1">
        <v>15</v>
      </c>
      <c r="P8" s="1">
        <v>16</v>
      </c>
    </row>
    <row r="9" spans="1:16" s="21" customFormat="1" ht="16.5" customHeight="1">
      <c r="A9" s="20"/>
      <c r="B9" s="129" t="s">
        <v>8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16" ht="41.25" customHeight="1">
      <c r="A10" s="141" t="s">
        <v>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</row>
    <row r="11" spans="1:16" ht="270" customHeight="1">
      <c r="A11" s="1"/>
      <c r="B11" s="107" t="s">
        <v>101</v>
      </c>
      <c r="C11" s="1"/>
      <c r="D11" s="1"/>
      <c r="E11" s="1"/>
      <c r="F11" s="1"/>
      <c r="G11" s="1"/>
      <c r="H11" s="13" t="s">
        <v>98</v>
      </c>
      <c r="I11" s="1"/>
      <c r="J11" s="1"/>
      <c r="K11" s="1"/>
      <c r="L11" s="1"/>
      <c r="M11" s="1"/>
      <c r="N11" s="71" t="s">
        <v>99</v>
      </c>
      <c r="O11" s="12" t="s">
        <v>33</v>
      </c>
      <c r="P11" s="3" t="s">
        <v>148</v>
      </c>
    </row>
    <row r="12" spans="1:16" ht="25.5">
      <c r="A12" s="1"/>
      <c r="B12" s="96" t="s">
        <v>107</v>
      </c>
      <c r="C12" s="1">
        <f>D12+E12+G12</f>
        <v>31000</v>
      </c>
      <c r="D12" s="1">
        <v>31000</v>
      </c>
      <c r="E12" s="1"/>
      <c r="F12" s="1"/>
      <c r="G12" s="1"/>
      <c r="H12" s="71"/>
      <c r="I12" s="1"/>
      <c r="J12" s="1"/>
      <c r="K12" s="1"/>
      <c r="L12" s="1"/>
      <c r="M12" s="1"/>
      <c r="N12" s="71"/>
      <c r="O12" s="12"/>
      <c r="P12" s="3"/>
    </row>
    <row r="13" spans="1:16" ht="20.25">
      <c r="A13" s="1"/>
      <c r="B13" s="103" t="s">
        <v>154</v>
      </c>
      <c r="C13" s="1">
        <f>D13+E13+G13</f>
        <v>45623</v>
      </c>
      <c r="D13" s="1">
        <v>45623</v>
      </c>
      <c r="E13" s="1"/>
      <c r="F13" s="1"/>
      <c r="G13" s="1"/>
      <c r="H13" s="71"/>
      <c r="I13" s="1"/>
      <c r="J13" s="1"/>
      <c r="K13" s="1"/>
      <c r="L13" s="1"/>
      <c r="M13" s="1"/>
      <c r="N13" s="71"/>
      <c r="O13" s="12"/>
      <c r="P13" s="3"/>
    </row>
    <row r="14" spans="1:16" ht="27" customHeight="1">
      <c r="A14" s="1"/>
      <c r="B14" s="97" t="s">
        <v>100</v>
      </c>
      <c r="C14" s="1">
        <f>D14+E14+G14</f>
        <v>19000</v>
      </c>
      <c r="D14" s="1"/>
      <c r="E14" s="1">
        <v>19000</v>
      </c>
      <c r="F14" s="1">
        <v>19000</v>
      </c>
      <c r="G14" s="1"/>
      <c r="H14" s="71"/>
      <c r="I14" s="1"/>
      <c r="J14" s="1"/>
      <c r="K14" s="1"/>
      <c r="L14" s="1"/>
      <c r="M14" s="1"/>
      <c r="N14" s="71"/>
      <c r="O14" s="12"/>
      <c r="P14" s="3"/>
    </row>
    <row r="15" spans="1:16" ht="48.75" customHeight="1">
      <c r="A15" s="1"/>
      <c r="B15" s="8" t="s">
        <v>61</v>
      </c>
      <c r="C15" s="1"/>
      <c r="D15" s="1"/>
      <c r="E15" s="1"/>
      <c r="F15" s="4"/>
      <c r="G15" s="1"/>
      <c r="H15" s="19" t="s">
        <v>62</v>
      </c>
      <c r="I15" s="1"/>
      <c r="J15" s="1"/>
      <c r="K15" s="1"/>
      <c r="L15" s="4"/>
      <c r="M15" s="1"/>
      <c r="N15" s="19" t="s">
        <v>62</v>
      </c>
      <c r="O15" s="1"/>
      <c r="P15" s="1"/>
    </row>
    <row r="16" spans="1:16" s="46" customFormat="1" ht="16.5" customHeight="1">
      <c r="A16" s="41"/>
      <c r="B16" s="42" t="s">
        <v>11</v>
      </c>
      <c r="C16" s="42">
        <f>C12+C13+C14</f>
        <v>95623</v>
      </c>
      <c r="D16" s="42">
        <f>D12+D13+D14</f>
        <v>76623</v>
      </c>
      <c r="E16" s="42">
        <f>E12+E13+E14</f>
        <v>19000</v>
      </c>
      <c r="F16" s="42">
        <f>F12+F13+F14</f>
        <v>19000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20.25" customHeight="1">
      <c r="A17" s="123" t="s">
        <v>12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</row>
    <row r="18" spans="1:16" ht="20.25" customHeight="1">
      <c r="A18" s="110" t="s">
        <v>13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2"/>
    </row>
    <row r="19" spans="1:16" ht="38.25">
      <c r="A19" s="67">
        <v>1</v>
      </c>
      <c r="B19" s="35" t="s">
        <v>10</v>
      </c>
      <c r="C19" s="5"/>
      <c r="D19" s="5"/>
      <c r="E19" s="5"/>
      <c r="F19" s="5"/>
      <c r="G19" s="4"/>
      <c r="H19" s="19"/>
      <c r="I19" s="5"/>
      <c r="J19" s="5"/>
      <c r="K19" s="5"/>
      <c r="L19" s="5"/>
      <c r="M19" s="1"/>
      <c r="N19" s="19"/>
      <c r="O19" s="12" t="s">
        <v>35</v>
      </c>
      <c r="P19" s="4" t="s">
        <v>14</v>
      </c>
    </row>
    <row r="20" spans="1:16" ht="106.5" customHeight="1">
      <c r="A20" s="1"/>
      <c r="B20" s="103" t="s">
        <v>119</v>
      </c>
      <c r="C20" s="5">
        <f>D20+E20+G20</f>
        <v>10800</v>
      </c>
      <c r="D20" s="5">
        <v>10700</v>
      </c>
      <c r="E20" s="5">
        <v>100</v>
      </c>
      <c r="F20" s="5">
        <v>100</v>
      </c>
      <c r="G20" s="4"/>
      <c r="H20" s="19" t="s">
        <v>149</v>
      </c>
      <c r="I20" s="5">
        <f>J20+K20+M20</f>
        <v>8000</v>
      </c>
      <c r="J20" s="5">
        <v>7800</v>
      </c>
      <c r="K20" s="5">
        <v>200</v>
      </c>
      <c r="L20" s="5">
        <v>200</v>
      </c>
      <c r="M20" s="1"/>
      <c r="N20" s="19" t="s">
        <v>149</v>
      </c>
      <c r="O20" s="12"/>
      <c r="P20" s="4"/>
    </row>
    <row r="21" spans="1:16" ht="93" customHeight="1">
      <c r="A21" s="1"/>
      <c r="B21" s="103" t="s">
        <v>108</v>
      </c>
      <c r="C21" s="5">
        <f>D21+E21+G21</f>
        <v>28780</v>
      </c>
      <c r="D21" s="5">
        <v>28480</v>
      </c>
      <c r="E21" s="5">
        <v>300</v>
      </c>
      <c r="F21" s="5">
        <v>300</v>
      </c>
      <c r="G21" s="4"/>
      <c r="H21" s="19"/>
      <c r="I21" s="5"/>
      <c r="J21" s="5"/>
      <c r="K21" s="5"/>
      <c r="L21" s="5"/>
      <c r="M21" s="1"/>
      <c r="N21" s="19"/>
      <c r="O21" s="12"/>
      <c r="P21" s="4"/>
    </row>
    <row r="22" spans="1:16" ht="22.5" customHeight="1">
      <c r="A22" s="1"/>
      <c r="B22" s="103" t="s">
        <v>155</v>
      </c>
      <c r="C22" s="5"/>
      <c r="D22" s="5"/>
      <c r="E22" s="5"/>
      <c r="F22" s="5"/>
      <c r="G22" s="4"/>
      <c r="H22" s="19"/>
      <c r="I22" s="5">
        <f>J22+K22+M22</f>
        <v>6300</v>
      </c>
      <c r="J22" s="5">
        <v>6200</v>
      </c>
      <c r="K22" s="5">
        <v>100</v>
      </c>
      <c r="L22" s="5">
        <v>100</v>
      </c>
      <c r="M22" s="1"/>
      <c r="N22" s="81"/>
      <c r="O22" s="12"/>
      <c r="P22" s="4"/>
    </row>
    <row r="23" spans="1:16" ht="12.75">
      <c r="A23" s="1"/>
      <c r="B23" s="97" t="s">
        <v>115</v>
      </c>
      <c r="C23" s="5"/>
      <c r="D23" s="5"/>
      <c r="E23" s="5"/>
      <c r="F23" s="5"/>
      <c r="G23" s="4"/>
      <c r="H23" s="19"/>
      <c r="I23" s="5">
        <f>J23+K23+M23</f>
        <v>1200</v>
      </c>
      <c r="J23" s="5"/>
      <c r="K23" s="5">
        <v>1200</v>
      </c>
      <c r="L23" s="5">
        <v>1200</v>
      </c>
      <c r="M23" s="1"/>
      <c r="N23" s="81"/>
      <c r="O23" s="12"/>
      <c r="P23" s="4"/>
    </row>
    <row r="24" spans="1:16" ht="12.75">
      <c r="A24" s="1"/>
      <c r="B24" s="97" t="s">
        <v>116</v>
      </c>
      <c r="C24" s="5"/>
      <c r="D24" s="5"/>
      <c r="E24" s="5"/>
      <c r="F24" s="5"/>
      <c r="G24" s="4"/>
      <c r="H24" s="19"/>
      <c r="I24" s="5">
        <f>J24+K24+M24</f>
        <v>1800</v>
      </c>
      <c r="J24" s="5"/>
      <c r="K24" s="5">
        <v>1800</v>
      </c>
      <c r="L24" s="5">
        <v>1800</v>
      </c>
      <c r="M24" s="1"/>
      <c r="N24" s="81"/>
      <c r="O24" s="12"/>
      <c r="P24" s="4"/>
    </row>
    <row r="25" spans="1:16" ht="12.75">
      <c r="A25" s="72"/>
      <c r="B25" s="97" t="s">
        <v>117</v>
      </c>
      <c r="C25" s="5"/>
      <c r="D25" s="5"/>
      <c r="E25" s="5"/>
      <c r="F25" s="5"/>
      <c r="G25" s="4"/>
      <c r="H25" s="19"/>
      <c r="I25" s="5">
        <f>J25+K25+M25</f>
        <v>1000</v>
      </c>
      <c r="J25" s="5"/>
      <c r="K25" s="5">
        <v>1000</v>
      </c>
      <c r="L25" s="5">
        <v>1000</v>
      </c>
      <c r="M25" s="1"/>
      <c r="N25" s="81"/>
      <c r="O25" s="12"/>
      <c r="P25" s="4"/>
    </row>
    <row r="26" spans="1:16" ht="12.75">
      <c r="A26" s="72"/>
      <c r="B26" s="97" t="s">
        <v>118</v>
      </c>
      <c r="C26" s="5"/>
      <c r="D26" s="5"/>
      <c r="E26" s="5"/>
      <c r="F26" s="5"/>
      <c r="G26" s="4"/>
      <c r="H26" s="19"/>
      <c r="I26" s="5">
        <f>J26+K26+M26</f>
        <v>1000</v>
      </c>
      <c r="J26" s="5"/>
      <c r="K26" s="5">
        <v>1000</v>
      </c>
      <c r="L26" s="5">
        <v>1000</v>
      </c>
      <c r="M26" s="1"/>
      <c r="N26" s="81"/>
      <c r="O26" s="12"/>
      <c r="P26" s="4"/>
    </row>
    <row r="27" spans="1:16" ht="12.75">
      <c r="A27" s="1">
        <v>2</v>
      </c>
      <c r="B27" s="35" t="s">
        <v>94</v>
      </c>
      <c r="C27" s="5"/>
      <c r="D27" s="5"/>
      <c r="E27" s="5"/>
      <c r="F27" s="5"/>
      <c r="G27" s="4"/>
      <c r="H27" s="19"/>
      <c r="I27" s="5"/>
      <c r="J27" s="5"/>
      <c r="K27" s="5"/>
      <c r="L27" s="5"/>
      <c r="M27" s="1"/>
      <c r="N27" s="19"/>
      <c r="O27" s="12"/>
      <c r="P27" s="4"/>
    </row>
    <row r="28" spans="1:16" ht="25.5">
      <c r="A28" s="1"/>
      <c r="B28" s="8" t="s">
        <v>95</v>
      </c>
      <c r="C28" s="5"/>
      <c r="D28" s="5"/>
      <c r="E28" s="5"/>
      <c r="F28" s="5"/>
      <c r="G28" s="4"/>
      <c r="H28" s="19"/>
      <c r="I28" s="5">
        <f>J28+K28+M28</f>
        <v>2786.9</v>
      </c>
      <c r="J28" s="5"/>
      <c r="K28" s="5">
        <v>2786.9</v>
      </c>
      <c r="L28" s="5">
        <v>2786.9</v>
      </c>
      <c r="M28" s="1"/>
      <c r="N28" s="19"/>
      <c r="O28" s="12"/>
      <c r="P28" s="4"/>
    </row>
    <row r="29" spans="1:16" ht="25.5">
      <c r="A29" s="1"/>
      <c r="B29" s="8" t="s">
        <v>96</v>
      </c>
      <c r="C29" s="5"/>
      <c r="D29" s="5"/>
      <c r="E29" s="5"/>
      <c r="F29" s="5"/>
      <c r="G29" s="4"/>
      <c r="H29" s="19"/>
      <c r="I29" s="5">
        <f aca="true" t="shared" si="0" ref="I29:I36">J29+K29+M29</f>
        <v>807.8</v>
      </c>
      <c r="J29" s="5"/>
      <c r="K29" s="5">
        <v>807.8</v>
      </c>
      <c r="L29" s="5">
        <v>807.8</v>
      </c>
      <c r="M29" s="1"/>
      <c r="N29" s="19"/>
      <c r="O29" s="12"/>
      <c r="P29" s="4"/>
    </row>
    <row r="30" spans="1:16" ht="25.5">
      <c r="A30" s="1"/>
      <c r="B30" s="8" t="s">
        <v>97</v>
      </c>
      <c r="C30" s="5"/>
      <c r="D30" s="5"/>
      <c r="E30" s="5"/>
      <c r="F30" s="5"/>
      <c r="G30" s="4"/>
      <c r="H30" s="19"/>
      <c r="I30" s="5">
        <f t="shared" si="0"/>
        <v>290</v>
      </c>
      <c r="J30" s="5"/>
      <c r="K30" s="5">
        <v>290</v>
      </c>
      <c r="L30" s="5">
        <v>290</v>
      </c>
      <c r="M30" s="1"/>
      <c r="N30" s="19"/>
      <c r="O30" s="12"/>
      <c r="P30" s="4"/>
    </row>
    <row r="31" spans="1:16" ht="15.75" customHeight="1">
      <c r="A31" s="1">
        <v>3</v>
      </c>
      <c r="B31" s="74" t="s">
        <v>129</v>
      </c>
      <c r="C31" s="5"/>
      <c r="D31" s="44"/>
      <c r="E31" s="44"/>
      <c r="F31" s="44"/>
      <c r="G31" s="45"/>
      <c r="H31" s="82"/>
      <c r="I31" s="5"/>
      <c r="J31" s="44"/>
      <c r="K31" s="44"/>
      <c r="L31" s="44"/>
      <c r="M31" s="41"/>
      <c r="N31" s="82"/>
      <c r="O31" s="83"/>
      <c r="P31" s="45"/>
    </row>
    <row r="32" spans="1:16" ht="16.5" customHeight="1">
      <c r="A32" s="1"/>
      <c r="B32" s="84" t="s">
        <v>77</v>
      </c>
      <c r="C32" s="5"/>
      <c r="D32" s="44"/>
      <c r="E32" s="44"/>
      <c r="F32" s="44"/>
      <c r="G32" s="45"/>
      <c r="H32" s="82"/>
      <c r="I32" s="5">
        <f t="shared" si="0"/>
        <v>3000</v>
      </c>
      <c r="J32" s="44"/>
      <c r="K32" s="44">
        <v>3000</v>
      </c>
      <c r="L32" s="44">
        <v>3000</v>
      </c>
      <c r="M32" s="41"/>
      <c r="N32" s="82"/>
      <c r="O32" s="83"/>
      <c r="P32" s="45"/>
    </row>
    <row r="33" spans="1:16" ht="33">
      <c r="A33" s="1"/>
      <c r="B33" s="105" t="s">
        <v>151</v>
      </c>
      <c r="C33" s="5">
        <f>D33+E33+G33</f>
        <v>1000</v>
      </c>
      <c r="D33" s="44"/>
      <c r="E33" s="44">
        <v>1000</v>
      </c>
      <c r="F33" s="44">
        <v>1000</v>
      </c>
      <c r="G33" s="45"/>
      <c r="H33" s="82"/>
      <c r="I33" s="5"/>
      <c r="J33" s="44"/>
      <c r="K33" s="44"/>
      <c r="L33" s="44"/>
      <c r="M33" s="41"/>
      <c r="N33" s="82"/>
      <c r="O33" s="83"/>
      <c r="P33" s="45"/>
    </row>
    <row r="34" spans="1:16" ht="25.5">
      <c r="A34" s="1"/>
      <c r="B34" s="84" t="s">
        <v>78</v>
      </c>
      <c r="C34" s="5"/>
      <c r="D34" s="44"/>
      <c r="E34" s="44"/>
      <c r="F34" s="44"/>
      <c r="G34" s="45"/>
      <c r="H34" s="82"/>
      <c r="I34" s="5">
        <f t="shared" si="0"/>
        <v>7500</v>
      </c>
      <c r="J34" s="44"/>
      <c r="K34" s="44">
        <v>7500</v>
      </c>
      <c r="L34" s="44">
        <v>7500</v>
      </c>
      <c r="M34" s="41"/>
      <c r="N34" s="82"/>
      <c r="O34" s="83"/>
      <c r="P34" s="45"/>
    </row>
    <row r="35" spans="1:16" ht="25.5">
      <c r="A35" s="1"/>
      <c r="B35" s="84" t="s">
        <v>79</v>
      </c>
      <c r="C35" s="5"/>
      <c r="D35" s="44"/>
      <c r="E35" s="44"/>
      <c r="F35" s="44"/>
      <c r="G35" s="45"/>
      <c r="H35" s="82"/>
      <c r="I35" s="5">
        <f t="shared" si="0"/>
        <v>800</v>
      </c>
      <c r="J35" s="44"/>
      <c r="K35" s="44">
        <v>800</v>
      </c>
      <c r="L35" s="44">
        <v>800</v>
      </c>
      <c r="M35" s="41"/>
      <c r="N35" s="82"/>
      <c r="O35" s="83"/>
      <c r="P35" s="45"/>
    </row>
    <row r="36" spans="1:16" ht="38.25">
      <c r="A36" s="1"/>
      <c r="B36" s="84" t="s">
        <v>80</v>
      </c>
      <c r="C36" s="5"/>
      <c r="D36" s="44"/>
      <c r="E36" s="44"/>
      <c r="F36" s="44"/>
      <c r="G36" s="45"/>
      <c r="H36" s="82"/>
      <c r="I36" s="5">
        <f t="shared" si="0"/>
        <v>2000</v>
      </c>
      <c r="J36" s="44"/>
      <c r="K36" s="44">
        <v>2000</v>
      </c>
      <c r="L36" s="44">
        <v>2000</v>
      </c>
      <c r="M36" s="41"/>
      <c r="N36" s="82"/>
      <c r="O36" s="83"/>
      <c r="P36" s="45"/>
    </row>
    <row r="37" spans="1:16" s="32" customFormat="1" ht="30.75" customHeight="1">
      <c r="A37" s="27"/>
      <c r="B37" s="68" t="s">
        <v>15</v>
      </c>
      <c r="C37" s="24">
        <f>SUM(C20:C36)</f>
        <v>40580</v>
      </c>
      <c r="D37" s="29">
        <f>SUM(D19:D36)</f>
        <v>39180</v>
      </c>
      <c r="E37" s="29">
        <f>SUM(E20:E36)</f>
        <v>1400</v>
      </c>
      <c r="F37" s="29">
        <f>SUM(F20:F36)</f>
        <v>1400</v>
      </c>
      <c r="G37" s="29">
        <f>G22+G21+G20+G35+G33+G32</f>
        <v>0</v>
      </c>
      <c r="H37" s="29"/>
      <c r="I37" s="29">
        <f>SUM(I20:I36)</f>
        <v>36484.7</v>
      </c>
      <c r="J37" s="29">
        <f>SUM(J20:J36)</f>
        <v>14000</v>
      </c>
      <c r="K37" s="29">
        <f>SUM(K20:K36)</f>
        <v>22484.699999999997</v>
      </c>
      <c r="L37" s="29">
        <f>SUM(L20:L36)</f>
        <v>22484.699999999997</v>
      </c>
      <c r="M37" s="29"/>
      <c r="N37" s="30"/>
      <c r="O37" s="31" t="s">
        <v>34</v>
      </c>
      <c r="P37" s="28" t="s">
        <v>14</v>
      </c>
    </row>
    <row r="38" spans="1:16" s="18" customFormat="1" ht="19.5" customHeight="1">
      <c r="A38" s="126" t="s">
        <v>16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</row>
    <row r="39" spans="1:16" ht="110.25" customHeight="1">
      <c r="A39" s="1">
        <v>1</v>
      </c>
      <c r="B39" s="35" t="s">
        <v>10</v>
      </c>
      <c r="C39" s="5"/>
      <c r="D39" s="5"/>
      <c r="E39" s="5"/>
      <c r="F39" s="5"/>
      <c r="G39" s="5"/>
      <c r="H39" s="19" t="s">
        <v>149</v>
      </c>
      <c r="I39" s="5"/>
      <c r="J39" s="5"/>
      <c r="K39" s="5"/>
      <c r="L39" s="5"/>
      <c r="M39" s="5"/>
      <c r="N39" s="19" t="s">
        <v>149</v>
      </c>
      <c r="O39" s="1"/>
      <c r="P39" s="1"/>
    </row>
    <row r="40" spans="1:16" ht="25.5">
      <c r="A40" s="1"/>
      <c r="B40" s="8" t="s">
        <v>131</v>
      </c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3">
      <c r="A41" s="1"/>
      <c r="B41" s="103" t="s">
        <v>152</v>
      </c>
      <c r="C41" s="1"/>
      <c r="D41" s="1"/>
      <c r="E41" s="1"/>
      <c r="F41" s="1"/>
      <c r="G41" s="1"/>
      <c r="H41" s="1"/>
      <c r="I41" s="89">
        <f aca="true" t="shared" si="1" ref="I41:I46">J41+L41+M41</f>
        <v>28500</v>
      </c>
      <c r="J41" s="5">
        <v>28500</v>
      </c>
      <c r="K41" s="5"/>
      <c r="L41" s="1"/>
      <c r="M41" s="1"/>
      <c r="N41" s="1"/>
      <c r="O41" s="1"/>
      <c r="P41" s="1"/>
    </row>
    <row r="42" spans="1:16" ht="20.25">
      <c r="A42" s="1"/>
      <c r="B42" s="102" t="s">
        <v>111</v>
      </c>
      <c r="C42" s="1"/>
      <c r="D42" s="1"/>
      <c r="E42" s="1"/>
      <c r="F42" s="1"/>
      <c r="G42" s="1"/>
      <c r="H42" s="1"/>
      <c r="I42" s="89">
        <f t="shared" si="1"/>
        <v>11500</v>
      </c>
      <c r="J42" s="5">
        <v>11500</v>
      </c>
      <c r="K42" s="5"/>
      <c r="L42" s="1"/>
      <c r="M42" s="1"/>
      <c r="N42" s="1"/>
      <c r="O42" s="1"/>
      <c r="P42" s="1"/>
    </row>
    <row r="43" spans="1:16" ht="33">
      <c r="A43" s="1"/>
      <c r="B43" s="103" t="s">
        <v>112</v>
      </c>
      <c r="C43" s="1"/>
      <c r="D43" s="1"/>
      <c r="E43" s="1"/>
      <c r="F43" s="1"/>
      <c r="G43" s="1"/>
      <c r="H43" s="1"/>
      <c r="I43" s="89">
        <f t="shared" si="1"/>
        <v>3600</v>
      </c>
      <c r="J43" s="5">
        <v>3600</v>
      </c>
      <c r="K43" s="5"/>
      <c r="L43" s="1"/>
      <c r="M43" s="1"/>
      <c r="N43" s="1"/>
      <c r="O43" s="1"/>
      <c r="P43" s="1"/>
    </row>
    <row r="44" spans="1:16" ht="45.75">
      <c r="A44" s="1"/>
      <c r="B44" s="103" t="s">
        <v>113</v>
      </c>
      <c r="C44" s="1"/>
      <c r="D44" s="1"/>
      <c r="E44" s="1"/>
      <c r="F44" s="1"/>
      <c r="G44" s="1"/>
      <c r="H44" s="1"/>
      <c r="I44" s="89">
        <f t="shared" si="1"/>
        <v>7000</v>
      </c>
      <c r="J44" s="5">
        <v>7000</v>
      </c>
      <c r="K44" s="5"/>
      <c r="L44" s="1"/>
      <c r="M44" s="1"/>
      <c r="N44" s="1"/>
      <c r="O44" s="1" t="s">
        <v>34</v>
      </c>
      <c r="P44" s="1"/>
    </row>
    <row r="45" spans="1:16" ht="20.25">
      <c r="A45" s="1"/>
      <c r="B45" s="102" t="s">
        <v>120</v>
      </c>
      <c r="C45" s="9">
        <f>D45+E45+G45</f>
        <v>4500</v>
      </c>
      <c r="D45" s="5">
        <v>4500</v>
      </c>
      <c r="E45" s="5"/>
      <c r="F45" s="1"/>
      <c r="G45" s="1"/>
      <c r="H45" s="1"/>
      <c r="I45" s="89">
        <f t="shared" si="1"/>
        <v>3000</v>
      </c>
      <c r="J45" s="5">
        <v>3000</v>
      </c>
      <c r="K45" s="5"/>
      <c r="L45" s="1"/>
      <c r="M45" s="1"/>
      <c r="N45" s="1"/>
      <c r="O45" s="1"/>
      <c r="P45" s="1"/>
    </row>
    <row r="46" spans="1:16" ht="33">
      <c r="A46" s="1"/>
      <c r="B46" s="102" t="s">
        <v>114</v>
      </c>
      <c r="C46" s="9"/>
      <c r="D46" s="5"/>
      <c r="E46" s="5"/>
      <c r="F46" s="1"/>
      <c r="G46" s="1"/>
      <c r="H46" s="1"/>
      <c r="I46" s="89">
        <f t="shared" si="1"/>
        <v>5400</v>
      </c>
      <c r="J46" s="5">
        <v>5400</v>
      </c>
      <c r="K46" s="5"/>
      <c r="L46" s="1"/>
      <c r="M46" s="1"/>
      <c r="N46" s="1"/>
      <c r="O46" s="1"/>
      <c r="P46" s="1"/>
    </row>
    <row r="47" spans="1:16" ht="39">
      <c r="A47" s="1"/>
      <c r="B47" s="103" t="s">
        <v>132</v>
      </c>
      <c r="C47" s="89">
        <f aca="true" t="shared" si="2" ref="C47:C57">D47+E47+G47</f>
        <v>1600</v>
      </c>
      <c r="D47" s="5">
        <v>1600</v>
      </c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3">
      <c r="A48" s="1"/>
      <c r="B48" s="102" t="s">
        <v>109</v>
      </c>
      <c r="C48" s="89">
        <f t="shared" si="2"/>
        <v>3600</v>
      </c>
      <c r="D48" s="5">
        <v>3600</v>
      </c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3">
      <c r="A49" s="1"/>
      <c r="B49" s="104" t="s">
        <v>150</v>
      </c>
      <c r="C49" s="89">
        <f t="shared" si="2"/>
        <v>5260</v>
      </c>
      <c r="D49" s="5"/>
      <c r="E49" s="5">
        <v>5260</v>
      </c>
      <c r="F49" s="89">
        <v>5260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6.5" customHeight="1">
      <c r="A50" s="1"/>
      <c r="B50" s="104" t="s">
        <v>134</v>
      </c>
      <c r="C50" s="9">
        <f t="shared" si="2"/>
        <v>80</v>
      </c>
      <c r="D50" s="5"/>
      <c r="E50" s="89">
        <v>80</v>
      </c>
      <c r="F50" s="89">
        <v>80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0.25">
      <c r="A51" s="1"/>
      <c r="B51" s="104" t="s">
        <v>133</v>
      </c>
      <c r="C51" s="9">
        <f t="shared" si="2"/>
        <v>210</v>
      </c>
      <c r="D51" s="5"/>
      <c r="E51" s="89">
        <v>210</v>
      </c>
      <c r="F51" s="89">
        <v>210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0.25">
      <c r="A52" s="1"/>
      <c r="B52" s="104" t="s">
        <v>135</v>
      </c>
      <c r="C52" s="9">
        <f t="shared" si="2"/>
        <v>425</v>
      </c>
      <c r="D52" s="5"/>
      <c r="E52" s="89">
        <v>425</v>
      </c>
      <c r="F52" s="89">
        <v>425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0.25">
      <c r="A53" s="1"/>
      <c r="B53" s="104" t="s">
        <v>136</v>
      </c>
      <c r="C53" s="9">
        <f t="shared" si="2"/>
        <v>480</v>
      </c>
      <c r="D53" s="5"/>
      <c r="E53" s="89">
        <v>480</v>
      </c>
      <c r="F53" s="89">
        <v>480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0.25">
      <c r="A54" s="1"/>
      <c r="B54" s="104" t="s">
        <v>137</v>
      </c>
      <c r="C54" s="9">
        <f t="shared" si="2"/>
        <v>215</v>
      </c>
      <c r="D54" s="5"/>
      <c r="E54" s="89">
        <v>215</v>
      </c>
      <c r="F54" s="89">
        <v>215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3">
      <c r="A55" s="1"/>
      <c r="B55" s="104" t="s">
        <v>138</v>
      </c>
      <c r="C55" s="9">
        <f t="shared" si="2"/>
        <v>994</v>
      </c>
      <c r="D55" s="5"/>
      <c r="E55" s="89">
        <v>994</v>
      </c>
      <c r="F55" s="89">
        <v>994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8.5" customHeight="1">
      <c r="A56" s="1"/>
      <c r="B56" s="104" t="s">
        <v>139</v>
      </c>
      <c r="C56" s="9">
        <f t="shared" si="2"/>
        <v>98</v>
      </c>
      <c r="D56" s="5"/>
      <c r="E56" s="89">
        <v>98</v>
      </c>
      <c r="F56" s="89">
        <v>98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 customHeight="1">
      <c r="A57" s="1"/>
      <c r="B57" s="104" t="s">
        <v>110</v>
      </c>
      <c r="C57" s="9">
        <f t="shared" si="2"/>
        <v>130</v>
      </c>
      <c r="D57" s="5"/>
      <c r="E57" s="89">
        <v>130</v>
      </c>
      <c r="F57" s="89">
        <v>130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.5">
      <c r="A58" s="1"/>
      <c r="B58" s="63" t="s">
        <v>55</v>
      </c>
      <c r="C58" s="9"/>
      <c r="D58" s="5"/>
      <c r="E58" s="5"/>
      <c r="F58" s="1"/>
      <c r="G58" s="1"/>
      <c r="H58" s="1"/>
      <c r="I58" s="47">
        <f>J58+K58+M58</f>
        <v>1000</v>
      </c>
      <c r="J58" s="1"/>
      <c r="K58" s="47">
        <v>1000</v>
      </c>
      <c r="L58" s="47">
        <v>1000</v>
      </c>
      <c r="M58" s="1"/>
      <c r="N58" s="1"/>
      <c r="O58" s="1"/>
      <c r="P58" s="1"/>
    </row>
    <row r="59" spans="1:16" ht="25.5">
      <c r="A59" s="1"/>
      <c r="B59" s="63" t="s">
        <v>56</v>
      </c>
      <c r="C59" s="9"/>
      <c r="D59" s="5"/>
      <c r="E59" s="5"/>
      <c r="F59" s="1"/>
      <c r="G59" s="1"/>
      <c r="H59" s="1"/>
      <c r="I59" s="47">
        <f aca="true" t="shared" si="3" ref="I59:I71">J59+K59+M59</f>
        <v>1200</v>
      </c>
      <c r="J59" s="1"/>
      <c r="K59" s="47">
        <v>1200</v>
      </c>
      <c r="L59" s="47">
        <v>1200</v>
      </c>
      <c r="M59" s="1"/>
      <c r="N59" s="1"/>
      <c r="O59" s="1"/>
      <c r="P59" s="1"/>
    </row>
    <row r="60" spans="1:16" ht="15" customHeight="1">
      <c r="A60" s="1"/>
      <c r="B60" s="63" t="s">
        <v>57</v>
      </c>
      <c r="C60" s="9"/>
      <c r="D60" s="5"/>
      <c r="E60" s="5"/>
      <c r="F60" s="1"/>
      <c r="G60" s="1"/>
      <c r="H60" s="1"/>
      <c r="I60" s="47">
        <f t="shared" si="3"/>
        <v>2500</v>
      </c>
      <c r="J60" s="1"/>
      <c r="K60" s="47">
        <v>2500</v>
      </c>
      <c r="L60" s="47">
        <v>2500</v>
      </c>
      <c r="M60" s="1"/>
      <c r="N60" s="1"/>
      <c r="O60" s="1"/>
      <c r="P60" s="1"/>
    </row>
    <row r="61" spans="1:16" ht="15" customHeight="1">
      <c r="A61" s="1"/>
      <c r="B61" s="63" t="s">
        <v>58</v>
      </c>
      <c r="C61" s="9"/>
      <c r="D61" s="5"/>
      <c r="E61" s="5"/>
      <c r="F61" s="1"/>
      <c r="G61" s="1"/>
      <c r="H61" s="1"/>
      <c r="I61" s="47">
        <f t="shared" si="3"/>
        <v>1000</v>
      </c>
      <c r="J61" s="1"/>
      <c r="K61" s="47">
        <v>1000</v>
      </c>
      <c r="L61" s="47">
        <v>1000</v>
      </c>
      <c r="M61" s="1"/>
      <c r="N61" s="1"/>
      <c r="O61" s="1"/>
      <c r="P61" s="1"/>
    </row>
    <row r="62" spans="1:16" ht="25.5">
      <c r="A62" s="1"/>
      <c r="B62" s="63" t="s">
        <v>59</v>
      </c>
      <c r="C62" s="9"/>
      <c r="D62" s="5"/>
      <c r="E62" s="5"/>
      <c r="F62" s="1"/>
      <c r="G62" s="1"/>
      <c r="H62" s="1"/>
      <c r="I62" s="47">
        <f t="shared" si="3"/>
        <v>5000</v>
      </c>
      <c r="J62" s="1"/>
      <c r="K62" s="47">
        <v>5000</v>
      </c>
      <c r="L62" s="47">
        <v>5000</v>
      </c>
      <c r="M62" s="1"/>
      <c r="N62" s="1"/>
      <c r="O62" s="1"/>
      <c r="P62" s="1"/>
    </row>
    <row r="63" spans="1:16" ht="25.5">
      <c r="A63" s="1">
        <v>2</v>
      </c>
      <c r="B63" s="73" t="s">
        <v>22</v>
      </c>
      <c r="C63" s="9"/>
      <c r="D63" s="5"/>
      <c r="E63" s="5"/>
      <c r="F63" s="1"/>
      <c r="G63" s="1"/>
      <c r="H63" s="1"/>
      <c r="I63" s="47"/>
      <c r="J63" s="1"/>
      <c r="K63" s="47"/>
      <c r="L63" s="47"/>
      <c r="M63" s="1"/>
      <c r="N63" s="1"/>
      <c r="O63" s="1"/>
      <c r="P63" s="1"/>
    </row>
    <row r="64" spans="1:16" ht="14.25" customHeight="1">
      <c r="A64" s="1"/>
      <c r="B64" s="63" t="s">
        <v>63</v>
      </c>
      <c r="C64" s="9">
        <f>D64+E64+G64</f>
        <v>2600</v>
      </c>
      <c r="D64" s="5"/>
      <c r="E64" s="1">
        <v>2600</v>
      </c>
      <c r="F64" s="1">
        <v>2600</v>
      </c>
      <c r="G64" s="1"/>
      <c r="H64" s="1"/>
      <c r="I64" s="47">
        <f t="shared" si="3"/>
        <v>2600</v>
      </c>
      <c r="J64" s="1"/>
      <c r="K64" s="47">
        <v>2600</v>
      </c>
      <c r="L64" s="47">
        <v>2600</v>
      </c>
      <c r="M64" s="1"/>
      <c r="N64" s="1"/>
      <c r="O64" s="1"/>
      <c r="P64" s="1"/>
    </row>
    <row r="65" spans="1:16" ht="15" customHeight="1">
      <c r="A65" s="1"/>
      <c r="B65" s="63" t="s">
        <v>64</v>
      </c>
      <c r="C65" s="9">
        <f>D65+E65+G65</f>
        <v>480</v>
      </c>
      <c r="D65" s="5"/>
      <c r="E65" s="1">
        <v>480</v>
      </c>
      <c r="F65" s="1">
        <v>480</v>
      </c>
      <c r="G65" s="1"/>
      <c r="H65" s="1"/>
      <c r="I65" s="47"/>
      <c r="J65" s="1"/>
      <c r="K65" s="47"/>
      <c r="L65" s="47"/>
      <c r="M65" s="1"/>
      <c r="N65" s="1"/>
      <c r="O65" s="1"/>
      <c r="P65" s="1"/>
    </row>
    <row r="66" spans="1:16" ht="15.75" customHeight="1">
      <c r="A66" s="1"/>
      <c r="B66" s="63" t="s">
        <v>65</v>
      </c>
      <c r="C66" s="9"/>
      <c r="D66" s="5"/>
      <c r="E66" s="1"/>
      <c r="F66" s="1"/>
      <c r="G66" s="1"/>
      <c r="H66" s="1"/>
      <c r="I66" s="47">
        <f t="shared" si="3"/>
        <v>5000</v>
      </c>
      <c r="J66" s="1"/>
      <c r="K66" s="47">
        <v>5000</v>
      </c>
      <c r="L66" s="47">
        <v>5000</v>
      </c>
      <c r="M66" s="1"/>
      <c r="N66" s="1"/>
      <c r="O66" s="1"/>
      <c r="P66" s="1"/>
    </row>
    <row r="67" spans="1:16" ht="16.5" customHeight="1">
      <c r="A67" s="1"/>
      <c r="B67" s="63" t="s">
        <v>66</v>
      </c>
      <c r="C67" s="9">
        <f>D67+E67+G67</f>
        <v>1000</v>
      </c>
      <c r="D67" s="5"/>
      <c r="E67" s="1">
        <v>1000</v>
      </c>
      <c r="F67" s="1">
        <v>1000</v>
      </c>
      <c r="G67" s="1"/>
      <c r="H67" s="1"/>
      <c r="I67" s="47">
        <f t="shared" si="3"/>
        <v>500</v>
      </c>
      <c r="J67" s="1"/>
      <c r="K67" s="47">
        <v>500</v>
      </c>
      <c r="L67" s="47">
        <v>500</v>
      </c>
      <c r="M67" s="1"/>
      <c r="N67" s="1"/>
      <c r="O67" s="1"/>
      <c r="P67" s="1"/>
    </row>
    <row r="68" spans="1:16" ht="15" customHeight="1">
      <c r="A68" s="1"/>
      <c r="B68" s="63" t="s">
        <v>67</v>
      </c>
      <c r="C68" s="9"/>
      <c r="D68" s="5"/>
      <c r="E68" s="1"/>
      <c r="F68" s="1"/>
      <c r="G68" s="1"/>
      <c r="H68" s="1"/>
      <c r="I68" s="47">
        <f t="shared" si="3"/>
        <v>700</v>
      </c>
      <c r="J68" s="1"/>
      <c r="K68" s="47">
        <v>700</v>
      </c>
      <c r="L68" s="47">
        <v>700</v>
      </c>
      <c r="M68" s="1"/>
      <c r="N68" s="1"/>
      <c r="O68" s="1"/>
      <c r="P68" s="1"/>
    </row>
    <row r="69" spans="1:16" ht="16.5" customHeight="1">
      <c r="A69" s="1"/>
      <c r="B69" s="63" t="s">
        <v>68</v>
      </c>
      <c r="C69" s="9">
        <f>D69+E69+G69</f>
        <v>125</v>
      </c>
      <c r="D69" s="5"/>
      <c r="E69" s="1">
        <v>125</v>
      </c>
      <c r="F69" s="1">
        <v>125</v>
      </c>
      <c r="G69" s="1"/>
      <c r="H69" s="1"/>
      <c r="I69" s="47"/>
      <c r="J69" s="1"/>
      <c r="K69" s="47"/>
      <c r="L69" s="47"/>
      <c r="M69" s="1"/>
      <c r="N69" s="1"/>
      <c r="O69" s="1"/>
      <c r="P69" s="1"/>
    </row>
    <row r="70" spans="1:16" ht="25.5">
      <c r="A70" s="1"/>
      <c r="B70" s="63" t="s">
        <v>69</v>
      </c>
      <c r="C70" s="9"/>
      <c r="D70" s="5"/>
      <c r="E70" s="1"/>
      <c r="F70" s="1"/>
      <c r="G70" s="1"/>
      <c r="H70" s="1"/>
      <c r="I70" s="47">
        <f t="shared" si="3"/>
        <v>400</v>
      </c>
      <c r="J70" s="1"/>
      <c r="K70" s="47">
        <v>400</v>
      </c>
      <c r="L70" s="47">
        <v>400</v>
      </c>
      <c r="M70" s="1"/>
      <c r="N70" s="1"/>
      <c r="O70" s="1"/>
      <c r="P70" s="1"/>
    </row>
    <row r="71" spans="1:16" ht="15" customHeight="1">
      <c r="A71" s="1"/>
      <c r="B71" s="63" t="s">
        <v>70</v>
      </c>
      <c r="C71" s="9"/>
      <c r="D71" s="5"/>
      <c r="E71" s="1"/>
      <c r="F71" s="1"/>
      <c r="G71" s="1"/>
      <c r="H71" s="1"/>
      <c r="I71" s="47">
        <f t="shared" si="3"/>
        <v>700</v>
      </c>
      <c r="J71" s="1"/>
      <c r="K71" s="47">
        <v>700</v>
      </c>
      <c r="L71" s="47">
        <v>700</v>
      </c>
      <c r="M71" s="1"/>
      <c r="N71" s="1"/>
      <c r="O71" s="1"/>
      <c r="P71" s="1"/>
    </row>
    <row r="72" spans="1:16" ht="13.5" customHeight="1">
      <c r="A72" s="1"/>
      <c r="B72" s="63" t="s">
        <v>71</v>
      </c>
      <c r="C72" s="9">
        <f>D72+E72+G72</f>
        <v>700</v>
      </c>
      <c r="D72" s="5"/>
      <c r="E72" s="1">
        <v>700</v>
      </c>
      <c r="F72" s="1">
        <v>700</v>
      </c>
      <c r="G72" s="1"/>
      <c r="H72" s="1"/>
      <c r="I72" s="47"/>
      <c r="J72" s="1"/>
      <c r="K72" s="1"/>
      <c r="L72" s="1"/>
      <c r="M72" s="1"/>
      <c r="N72" s="1"/>
      <c r="O72" s="1"/>
      <c r="P72" s="1"/>
    </row>
    <row r="73" spans="1:16" ht="13.5" customHeight="1">
      <c r="A73" s="1"/>
      <c r="B73" s="63" t="s">
        <v>72</v>
      </c>
      <c r="C73" s="9">
        <f>D73+E73+G73</f>
        <v>75</v>
      </c>
      <c r="D73" s="5"/>
      <c r="E73" s="1">
        <v>75</v>
      </c>
      <c r="F73" s="1">
        <v>75</v>
      </c>
      <c r="G73" s="1"/>
      <c r="H73" s="1"/>
      <c r="I73" s="47"/>
      <c r="J73" s="1"/>
      <c r="K73" s="1"/>
      <c r="L73" s="1"/>
      <c r="M73" s="1"/>
      <c r="N73" s="1"/>
      <c r="O73" s="1"/>
      <c r="P73" s="1"/>
    </row>
    <row r="74" spans="1:16" ht="16.5" customHeight="1">
      <c r="A74" s="1">
        <v>3</v>
      </c>
      <c r="B74" s="77" t="s">
        <v>48</v>
      </c>
      <c r="C74" s="9"/>
      <c r="D74" s="5"/>
      <c r="E74" s="5"/>
      <c r="F74" s="1"/>
      <c r="G74" s="1"/>
      <c r="H74" s="1"/>
      <c r="I74" s="80"/>
      <c r="J74" s="1"/>
      <c r="K74" s="1"/>
      <c r="L74" s="1"/>
      <c r="M74" s="1"/>
      <c r="N74" s="1"/>
      <c r="O74" s="1"/>
      <c r="P74" s="1"/>
    </row>
    <row r="75" spans="1:16" ht="25.5">
      <c r="A75" s="76"/>
      <c r="B75" s="79" t="s">
        <v>85</v>
      </c>
      <c r="C75" s="9"/>
      <c r="D75" s="5"/>
      <c r="E75" s="5"/>
      <c r="F75" s="1"/>
      <c r="G75" s="1"/>
      <c r="H75" s="76"/>
      <c r="I75" s="90">
        <f>J75+K75+M75</f>
        <v>1200</v>
      </c>
      <c r="J75" s="91"/>
      <c r="K75" s="90">
        <v>1200</v>
      </c>
      <c r="L75" s="90">
        <v>1200</v>
      </c>
      <c r="M75" s="1"/>
      <c r="N75" s="1"/>
      <c r="O75" s="1"/>
      <c r="P75" s="1"/>
    </row>
    <row r="76" spans="1:16" ht="14.25" customHeight="1">
      <c r="A76" s="76"/>
      <c r="B76" s="79" t="s">
        <v>93</v>
      </c>
      <c r="C76" s="9"/>
      <c r="D76" s="5"/>
      <c r="E76" s="5"/>
      <c r="F76" s="1"/>
      <c r="G76" s="1"/>
      <c r="H76" s="76"/>
      <c r="I76" s="90">
        <f aca="true" t="shared" si="4" ref="I76:I83">J76+K76+M76</f>
        <v>600</v>
      </c>
      <c r="J76" s="91"/>
      <c r="K76" s="90">
        <v>600</v>
      </c>
      <c r="L76" s="90">
        <v>600</v>
      </c>
      <c r="M76" s="1"/>
      <c r="N76" s="1"/>
      <c r="O76" s="1"/>
      <c r="P76" s="1"/>
    </row>
    <row r="77" spans="1:16" ht="25.5">
      <c r="A77" s="76"/>
      <c r="B77" s="79" t="s">
        <v>86</v>
      </c>
      <c r="C77" s="9"/>
      <c r="D77" s="5"/>
      <c r="E77" s="5"/>
      <c r="F77" s="1"/>
      <c r="G77" s="1"/>
      <c r="H77" s="76"/>
      <c r="I77" s="90">
        <f t="shared" si="4"/>
        <v>400</v>
      </c>
      <c r="J77" s="91"/>
      <c r="K77" s="90">
        <v>400</v>
      </c>
      <c r="L77" s="90">
        <v>400</v>
      </c>
      <c r="M77" s="1"/>
      <c r="N77" s="1"/>
      <c r="O77" s="1"/>
      <c r="P77" s="1"/>
    </row>
    <row r="78" spans="1:16" ht="51.75" customHeight="1">
      <c r="A78" s="76"/>
      <c r="B78" s="79" t="s">
        <v>87</v>
      </c>
      <c r="C78" s="9"/>
      <c r="D78" s="5"/>
      <c r="E78" s="5"/>
      <c r="F78" s="1"/>
      <c r="G78" s="1"/>
      <c r="H78" s="76"/>
      <c r="I78" s="90">
        <f t="shared" si="4"/>
        <v>125</v>
      </c>
      <c r="J78" s="91"/>
      <c r="K78" s="90">
        <v>125</v>
      </c>
      <c r="L78" s="90">
        <v>125</v>
      </c>
      <c r="M78" s="1"/>
      <c r="N78" s="1"/>
      <c r="O78" s="1"/>
      <c r="P78" s="1"/>
    </row>
    <row r="79" spans="1:16" ht="27" customHeight="1">
      <c r="A79" s="76"/>
      <c r="B79" s="79" t="s">
        <v>88</v>
      </c>
      <c r="C79" s="9"/>
      <c r="D79" s="5"/>
      <c r="E79" s="5"/>
      <c r="F79" s="1"/>
      <c r="G79" s="1"/>
      <c r="H79" s="76"/>
      <c r="I79" s="90">
        <f t="shared" si="4"/>
        <v>156</v>
      </c>
      <c r="J79" s="91"/>
      <c r="K79" s="90">
        <v>156</v>
      </c>
      <c r="L79" s="90">
        <v>156</v>
      </c>
      <c r="M79" s="1"/>
      <c r="N79" s="1"/>
      <c r="O79" s="1"/>
      <c r="P79" s="1"/>
    </row>
    <row r="80" spans="1:16" ht="25.5">
      <c r="A80" s="76"/>
      <c r="B80" s="79" t="s">
        <v>89</v>
      </c>
      <c r="C80" s="9"/>
      <c r="D80" s="5"/>
      <c r="E80" s="5"/>
      <c r="F80" s="1"/>
      <c r="G80" s="1"/>
      <c r="H80" s="76"/>
      <c r="I80" s="90">
        <f t="shared" si="4"/>
        <v>705</v>
      </c>
      <c r="J80" s="91"/>
      <c r="K80" s="90">
        <v>705</v>
      </c>
      <c r="L80" s="90">
        <v>705</v>
      </c>
      <c r="M80" s="1"/>
      <c r="N80" s="1"/>
      <c r="O80" s="1"/>
      <c r="P80" s="1"/>
    </row>
    <row r="81" spans="1:16" ht="25.5">
      <c r="A81" s="76"/>
      <c r="B81" s="79" t="s">
        <v>90</v>
      </c>
      <c r="C81" s="9"/>
      <c r="D81" s="5"/>
      <c r="E81" s="5"/>
      <c r="F81" s="1"/>
      <c r="G81" s="1"/>
      <c r="H81" s="76"/>
      <c r="I81" s="90">
        <f t="shared" si="4"/>
        <v>120</v>
      </c>
      <c r="J81" s="91"/>
      <c r="K81" s="90">
        <v>120</v>
      </c>
      <c r="L81" s="90">
        <v>120</v>
      </c>
      <c r="M81" s="1"/>
      <c r="N81" s="1"/>
      <c r="O81" s="1"/>
      <c r="P81" s="1"/>
    </row>
    <row r="82" spans="1:16" ht="51">
      <c r="A82" s="76"/>
      <c r="B82" s="79" t="s">
        <v>91</v>
      </c>
      <c r="C82" s="9"/>
      <c r="D82" s="5"/>
      <c r="E82" s="5"/>
      <c r="F82" s="1"/>
      <c r="G82" s="1"/>
      <c r="H82" s="76"/>
      <c r="I82" s="90">
        <f t="shared" si="4"/>
        <v>320.4</v>
      </c>
      <c r="J82" s="91"/>
      <c r="K82" s="90">
        <v>320.4</v>
      </c>
      <c r="L82" s="90">
        <v>320.4</v>
      </c>
      <c r="M82" s="1"/>
      <c r="N82" s="1"/>
      <c r="O82" s="1"/>
      <c r="P82" s="1"/>
    </row>
    <row r="83" spans="1:16" ht="15" customHeight="1">
      <c r="A83" s="76"/>
      <c r="B83" s="79" t="s">
        <v>92</v>
      </c>
      <c r="C83" s="9"/>
      <c r="D83" s="5"/>
      <c r="E83" s="5"/>
      <c r="F83" s="1"/>
      <c r="G83" s="1"/>
      <c r="H83" s="76"/>
      <c r="I83" s="90">
        <f t="shared" si="4"/>
        <v>156</v>
      </c>
      <c r="J83" s="91"/>
      <c r="K83" s="90">
        <v>156</v>
      </c>
      <c r="L83" s="90">
        <v>156</v>
      </c>
      <c r="M83" s="1"/>
      <c r="N83" s="1"/>
      <c r="O83" s="1"/>
      <c r="P83" s="1"/>
    </row>
    <row r="84" spans="1:16" s="18" customFormat="1" ht="18.75" customHeight="1">
      <c r="A84" s="11"/>
      <c r="B84" s="78" t="s">
        <v>31</v>
      </c>
      <c r="C84" s="15">
        <f>SUM(C40:C83)</f>
        <v>22572</v>
      </c>
      <c r="D84" s="15">
        <f aca="true" t="shared" si="5" ref="D84:L84">SUM(D40:D83)</f>
        <v>9700</v>
      </c>
      <c r="E84" s="15">
        <f t="shared" si="5"/>
        <v>12872</v>
      </c>
      <c r="F84" s="15">
        <f t="shared" si="5"/>
        <v>12872</v>
      </c>
      <c r="G84" s="15"/>
      <c r="H84" s="15"/>
      <c r="I84" s="15">
        <f t="shared" si="5"/>
        <v>83382.4</v>
      </c>
      <c r="J84" s="15">
        <f t="shared" si="5"/>
        <v>59000</v>
      </c>
      <c r="K84" s="15">
        <f t="shared" si="5"/>
        <v>24382.4</v>
      </c>
      <c r="L84" s="15">
        <f t="shared" si="5"/>
        <v>24382.4</v>
      </c>
      <c r="M84" s="15"/>
      <c r="N84" s="11"/>
      <c r="O84" s="11"/>
      <c r="P84" s="11"/>
    </row>
    <row r="85" spans="1:16" s="18" customFormat="1" ht="18.75" customHeight="1">
      <c r="A85" s="64" t="s">
        <v>73</v>
      </c>
      <c r="B85" s="40" t="s">
        <v>74</v>
      </c>
      <c r="C85" s="9"/>
      <c r="D85" s="15"/>
      <c r="E85" s="15"/>
      <c r="F85" s="15"/>
      <c r="G85" s="15"/>
      <c r="H85" s="35"/>
      <c r="I85" s="24"/>
      <c r="J85" s="24"/>
      <c r="K85" s="24"/>
      <c r="L85" s="24"/>
      <c r="M85" s="24"/>
      <c r="N85" s="11"/>
      <c r="O85" s="11"/>
      <c r="P85" s="11"/>
    </row>
    <row r="86" spans="1:16" s="18" customFormat="1" ht="16.5" customHeight="1">
      <c r="A86" s="65"/>
      <c r="B86" s="34" t="s">
        <v>10</v>
      </c>
      <c r="C86" s="9"/>
      <c r="D86" s="15"/>
      <c r="E86" s="15"/>
      <c r="F86" s="15"/>
      <c r="G86" s="15"/>
      <c r="H86" s="35"/>
      <c r="I86" s="24"/>
      <c r="J86" s="24"/>
      <c r="K86" s="24"/>
      <c r="L86" s="24"/>
      <c r="M86" s="24"/>
      <c r="N86" s="11"/>
      <c r="O86" s="11"/>
      <c r="P86" s="11"/>
    </row>
    <row r="87" spans="1:16" s="18" customFormat="1" ht="45">
      <c r="A87" s="65"/>
      <c r="B87" s="104" t="s">
        <v>140</v>
      </c>
      <c r="C87" s="9">
        <f>D87+E87+G87</f>
        <v>1200</v>
      </c>
      <c r="D87" s="15"/>
      <c r="E87" s="66">
        <v>1200</v>
      </c>
      <c r="F87" s="66">
        <v>1200</v>
      </c>
      <c r="G87" s="15"/>
      <c r="H87" s="3" t="s">
        <v>127</v>
      </c>
      <c r="I87" s="24"/>
      <c r="J87" s="24"/>
      <c r="K87" s="24"/>
      <c r="L87" s="24"/>
      <c r="M87" s="24"/>
      <c r="N87" s="3" t="s">
        <v>127</v>
      </c>
      <c r="O87" s="11"/>
      <c r="P87" s="11"/>
    </row>
    <row r="88" spans="1:16" s="18" customFormat="1" ht="25.5">
      <c r="A88" s="65"/>
      <c r="B88" s="63" t="s">
        <v>52</v>
      </c>
      <c r="C88" s="9"/>
      <c r="D88" s="15"/>
      <c r="E88" s="66"/>
      <c r="F88" s="66"/>
      <c r="G88" s="15"/>
      <c r="H88" s="35"/>
      <c r="I88" s="16">
        <f>J88+K88+M88</f>
        <v>4500</v>
      </c>
      <c r="J88" s="24"/>
      <c r="K88" s="16">
        <v>4500</v>
      </c>
      <c r="L88" s="16">
        <v>4500</v>
      </c>
      <c r="M88" s="24"/>
      <c r="N88" s="11"/>
      <c r="O88" s="11"/>
      <c r="P88" s="11"/>
    </row>
    <row r="89" spans="1:16" s="18" customFormat="1" ht="15.75" customHeight="1">
      <c r="A89" s="65"/>
      <c r="B89" s="63" t="s">
        <v>84</v>
      </c>
      <c r="C89" s="9"/>
      <c r="D89" s="15"/>
      <c r="E89" s="66"/>
      <c r="F89" s="66"/>
      <c r="G89" s="15"/>
      <c r="H89" s="35"/>
      <c r="I89" s="16">
        <f aca="true" t="shared" si="6" ref="I89:I97">J89+K89+M89</f>
        <v>6000</v>
      </c>
      <c r="J89" s="24"/>
      <c r="K89" s="16">
        <v>6000</v>
      </c>
      <c r="L89" s="16">
        <v>6000</v>
      </c>
      <c r="M89" s="24"/>
      <c r="N89" s="11"/>
      <c r="O89" s="11"/>
      <c r="P89" s="11"/>
    </row>
    <row r="90" spans="1:16" s="18" customFormat="1" ht="15" customHeight="1">
      <c r="A90" s="65"/>
      <c r="B90" s="63" t="s">
        <v>53</v>
      </c>
      <c r="C90" s="9"/>
      <c r="D90" s="15"/>
      <c r="E90" s="66"/>
      <c r="F90" s="66"/>
      <c r="G90" s="15"/>
      <c r="H90" s="35"/>
      <c r="I90" s="16">
        <f t="shared" si="6"/>
        <v>4000</v>
      </c>
      <c r="J90" s="24"/>
      <c r="K90" s="16">
        <v>4000</v>
      </c>
      <c r="L90" s="16">
        <v>4000</v>
      </c>
      <c r="M90" s="24"/>
      <c r="N90" s="11"/>
      <c r="O90" s="11"/>
      <c r="P90" s="11"/>
    </row>
    <row r="91" spans="1:16" s="18" customFormat="1" ht="25.5">
      <c r="A91" s="65"/>
      <c r="B91" s="63" t="s">
        <v>54</v>
      </c>
      <c r="C91" s="9"/>
      <c r="D91" s="15"/>
      <c r="E91" s="66"/>
      <c r="F91" s="66"/>
      <c r="G91" s="15"/>
      <c r="H91" s="35"/>
      <c r="I91" s="16">
        <f t="shared" si="6"/>
        <v>1750</v>
      </c>
      <c r="J91" s="24"/>
      <c r="K91" s="16">
        <v>1750</v>
      </c>
      <c r="L91" s="16">
        <v>1750</v>
      </c>
      <c r="M91" s="24"/>
      <c r="N91" s="11"/>
      <c r="O91" s="11"/>
      <c r="P91" s="11"/>
    </row>
    <row r="92" spans="1:16" s="18" customFormat="1" ht="25.5">
      <c r="A92" s="65"/>
      <c r="B92" s="69" t="s">
        <v>22</v>
      </c>
      <c r="C92" s="9"/>
      <c r="D92" s="15"/>
      <c r="E92" s="66"/>
      <c r="F92" s="66"/>
      <c r="G92" s="15"/>
      <c r="H92" s="35"/>
      <c r="I92" s="16"/>
      <c r="J92" s="24"/>
      <c r="K92" s="16"/>
      <c r="L92" s="16"/>
      <c r="M92" s="24"/>
      <c r="N92" s="11"/>
      <c r="O92" s="11"/>
      <c r="P92" s="11"/>
    </row>
    <row r="93" spans="1:16" s="18" customFormat="1" ht="20.25">
      <c r="A93" s="65"/>
      <c r="B93" s="104" t="s">
        <v>141</v>
      </c>
      <c r="C93" s="9">
        <f>D93+E93+G93</f>
        <v>1000</v>
      </c>
      <c r="D93" s="15"/>
      <c r="E93" s="66">
        <v>1000</v>
      </c>
      <c r="F93" s="66">
        <v>1000</v>
      </c>
      <c r="G93" s="15"/>
      <c r="H93" s="35"/>
      <c r="I93" s="16">
        <f t="shared" si="6"/>
        <v>2000</v>
      </c>
      <c r="J93" s="24"/>
      <c r="K93" s="16">
        <v>2000</v>
      </c>
      <c r="L93" s="16">
        <v>2000</v>
      </c>
      <c r="M93" s="24"/>
      <c r="N93" s="11"/>
      <c r="O93" s="11"/>
      <c r="P93" s="11"/>
    </row>
    <row r="94" spans="1:16" s="18" customFormat="1" ht="16.5" customHeight="1">
      <c r="A94" s="65"/>
      <c r="B94" s="70" t="s">
        <v>75</v>
      </c>
      <c r="C94" s="9"/>
      <c r="D94" s="15"/>
      <c r="E94" s="66"/>
      <c r="F94" s="66"/>
      <c r="G94" s="15"/>
      <c r="H94" s="35"/>
      <c r="I94" s="16">
        <f t="shared" si="6"/>
        <v>1500</v>
      </c>
      <c r="J94" s="24"/>
      <c r="K94" s="16">
        <v>1500</v>
      </c>
      <c r="L94" s="16">
        <v>1500</v>
      </c>
      <c r="M94" s="24"/>
      <c r="N94" s="11"/>
      <c r="O94" s="11"/>
      <c r="P94" s="11"/>
    </row>
    <row r="95" spans="1:16" s="18" customFormat="1" ht="18" customHeight="1">
      <c r="A95" s="65"/>
      <c r="B95" s="42" t="s">
        <v>48</v>
      </c>
      <c r="C95" s="9"/>
      <c r="D95" s="15"/>
      <c r="E95" s="66"/>
      <c r="F95" s="66"/>
      <c r="G95" s="15"/>
      <c r="H95" s="35"/>
      <c r="I95" s="16"/>
      <c r="J95" s="24"/>
      <c r="K95" s="16"/>
      <c r="L95" s="16"/>
      <c r="M95" s="24"/>
      <c r="N95" s="11"/>
      <c r="O95" s="11"/>
      <c r="P95" s="11"/>
    </row>
    <row r="96" spans="1:16" s="18" customFormat="1" ht="18" customHeight="1">
      <c r="A96" s="65"/>
      <c r="B96" s="106" t="s">
        <v>153</v>
      </c>
      <c r="C96" s="9">
        <f>D96+E96+G96</f>
        <v>4605</v>
      </c>
      <c r="D96" s="15"/>
      <c r="E96" s="66">
        <v>4605</v>
      </c>
      <c r="F96" s="66">
        <v>4605</v>
      </c>
      <c r="G96" s="15"/>
      <c r="H96" s="35"/>
      <c r="I96" s="16">
        <f t="shared" si="6"/>
        <v>1550</v>
      </c>
      <c r="J96" s="24"/>
      <c r="K96" s="16">
        <v>1550</v>
      </c>
      <c r="L96" s="16">
        <v>1550</v>
      </c>
      <c r="M96" s="24"/>
      <c r="N96" s="11"/>
      <c r="O96" s="11"/>
      <c r="P96" s="11"/>
    </row>
    <row r="97" spans="1:16" s="18" customFormat="1" ht="12.75">
      <c r="A97" s="65"/>
      <c r="B97" s="42" t="s">
        <v>51</v>
      </c>
      <c r="C97" s="15">
        <f>D97+E97+G97</f>
        <v>6805</v>
      </c>
      <c r="D97" s="15"/>
      <c r="E97" s="15">
        <v>6805</v>
      </c>
      <c r="F97" s="15">
        <v>6805</v>
      </c>
      <c r="G97" s="15"/>
      <c r="H97" s="35"/>
      <c r="I97" s="24">
        <f t="shared" si="6"/>
        <v>21300</v>
      </c>
      <c r="J97" s="24"/>
      <c r="K97" s="24">
        <f>SUM(K88:K96)</f>
        <v>21300</v>
      </c>
      <c r="L97" s="24">
        <f>SUM(L88:L96)</f>
        <v>21300</v>
      </c>
      <c r="M97" s="24"/>
      <c r="N97" s="11"/>
      <c r="O97" s="11"/>
      <c r="P97" s="11"/>
    </row>
    <row r="98" spans="1:16" s="18" customFormat="1" ht="27" customHeight="1">
      <c r="A98" s="110" t="s">
        <v>76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2"/>
    </row>
    <row r="99" spans="1:16" s="46" customFormat="1" ht="50.25" customHeight="1">
      <c r="A99" s="41"/>
      <c r="B99" s="74" t="s">
        <v>22</v>
      </c>
      <c r="C99" s="44"/>
      <c r="D99" s="44"/>
      <c r="E99" s="44"/>
      <c r="F99" s="44"/>
      <c r="G99" s="41"/>
      <c r="H99" s="3" t="s">
        <v>127</v>
      </c>
      <c r="I99" s="60">
        <f>J99+K99+M99</f>
        <v>16500</v>
      </c>
      <c r="J99" s="60"/>
      <c r="K99" s="60">
        <v>16500</v>
      </c>
      <c r="L99" s="60">
        <v>6900</v>
      </c>
      <c r="M99" s="41"/>
      <c r="N99" s="3" t="s">
        <v>127</v>
      </c>
      <c r="O99" s="41"/>
      <c r="P99" s="41"/>
    </row>
    <row r="100" spans="1:16" s="46" customFormat="1" ht="49.5" customHeight="1">
      <c r="A100" s="42" t="s">
        <v>103</v>
      </c>
      <c r="B100" s="88" t="s">
        <v>105</v>
      </c>
      <c r="C100" s="44"/>
      <c r="D100" s="44"/>
      <c r="E100" s="44"/>
      <c r="F100" s="44"/>
      <c r="G100" s="41"/>
      <c r="H100" s="3" t="s">
        <v>127</v>
      </c>
      <c r="I100" s="44"/>
      <c r="J100" s="44"/>
      <c r="K100" s="44"/>
      <c r="L100" s="44"/>
      <c r="M100" s="41"/>
      <c r="N100" s="3" t="s">
        <v>127</v>
      </c>
      <c r="O100" s="41"/>
      <c r="P100" s="41"/>
    </row>
    <row r="101" spans="1:16" s="46" customFormat="1" ht="23.25" customHeight="1">
      <c r="A101" s="42"/>
      <c r="B101" s="74" t="s">
        <v>10</v>
      </c>
      <c r="C101" s="44"/>
      <c r="D101" s="44"/>
      <c r="E101" s="44"/>
      <c r="F101" s="44"/>
      <c r="G101" s="41"/>
      <c r="H101" s="45"/>
      <c r="I101" s="44"/>
      <c r="J101" s="44"/>
      <c r="K101" s="44"/>
      <c r="L101" s="44"/>
      <c r="M101" s="41"/>
      <c r="N101" s="41"/>
      <c r="O101" s="41"/>
      <c r="P101" s="41"/>
    </row>
    <row r="102" spans="1:16" s="46" customFormat="1" ht="26.25" customHeight="1">
      <c r="A102" s="41"/>
      <c r="B102" s="87" t="s">
        <v>106</v>
      </c>
      <c r="C102" s="44"/>
      <c r="D102" s="44"/>
      <c r="E102" s="44"/>
      <c r="F102" s="44"/>
      <c r="G102" s="41"/>
      <c r="H102" s="45"/>
      <c r="I102" s="60">
        <f>J102+K102+M102</f>
        <v>70000</v>
      </c>
      <c r="J102" s="60"/>
      <c r="K102" s="60">
        <v>70000</v>
      </c>
      <c r="L102" s="60"/>
      <c r="M102" s="41"/>
      <c r="N102" s="41"/>
      <c r="O102" s="41"/>
      <c r="P102" s="41"/>
    </row>
    <row r="103" spans="1:16" s="46" customFormat="1" ht="26.25" customHeight="1">
      <c r="A103" s="86"/>
      <c r="B103" s="87" t="s">
        <v>104</v>
      </c>
      <c r="C103" s="44"/>
      <c r="D103" s="44"/>
      <c r="E103" s="44"/>
      <c r="F103" s="44"/>
      <c r="G103" s="41"/>
      <c r="H103" s="45"/>
      <c r="I103" s="60">
        <f>J103+K103+M103</f>
        <v>30000</v>
      </c>
      <c r="J103" s="60"/>
      <c r="K103" s="60">
        <v>30000</v>
      </c>
      <c r="L103" s="60">
        <v>30000</v>
      </c>
      <c r="M103" s="41"/>
      <c r="N103" s="41"/>
      <c r="O103" s="41"/>
      <c r="P103" s="41"/>
    </row>
    <row r="104" spans="1:16" s="32" customFormat="1" ht="27" customHeight="1">
      <c r="A104" s="33"/>
      <c r="B104" s="27" t="s">
        <v>17</v>
      </c>
      <c r="C104" s="24">
        <f>D104+E104+G104</f>
        <v>69957</v>
      </c>
      <c r="D104" s="24">
        <f>D37+D84</f>
        <v>48880</v>
      </c>
      <c r="E104" s="24">
        <f>E37+E84+E97</f>
        <v>21077</v>
      </c>
      <c r="F104" s="24">
        <f>F37+F84+F97</f>
        <v>21077</v>
      </c>
      <c r="G104" s="24"/>
      <c r="H104" s="11"/>
      <c r="I104" s="60">
        <f>I37+I84+I97+I99+I102+I103</f>
        <v>257667.09999999998</v>
      </c>
      <c r="J104" s="60">
        <f>J37+J84+J97+J99+J102+J103</f>
        <v>73000</v>
      </c>
      <c r="K104" s="24">
        <f>K37+K84+K97+K99+K102+K103</f>
        <v>184667.1</v>
      </c>
      <c r="L104" s="24">
        <f>L37+L84+L97+L99+L102+L103</f>
        <v>105067.1</v>
      </c>
      <c r="M104" s="24"/>
      <c r="N104" s="11"/>
      <c r="O104" s="11"/>
      <c r="P104" s="11"/>
    </row>
    <row r="105" spans="1:16" s="59" customFormat="1" ht="21" customHeight="1">
      <c r="A105" s="58"/>
      <c r="B105" s="62" t="s">
        <v>47</v>
      </c>
      <c r="C105" s="24">
        <f>D105+E105+G105</f>
        <v>165580</v>
      </c>
      <c r="D105" s="24">
        <f>D104+D16</f>
        <v>125503</v>
      </c>
      <c r="E105" s="24">
        <f>E104+E16</f>
        <v>40077</v>
      </c>
      <c r="F105" s="24">
        <f>F104+F16</f>
        <v>40077</v>
      </c>
      <c r="G105" s="24"/>
      <c r="H105" s="42"/>
      <c r="I105" s="60">
        <f>I104</f>
        <v>257667.09999999998</v>
      </c>
      <c r="J105" s="60">
        <f>J104</f>
        <v>73000</v>
      </c>
      <c r="K105" s="60">
        <f>K104</f>
        <v>184667.1</v>
      </c>
      <c r="L105" s="60">
        <f>L104</f>
        <v>105067.1</v>
      </c>
      <c r="M105" s="60"/>
      <c r="N105" s="42"/>
      <c r="O105" s="42"/>
      <c r="P105" s="42"/>
    </row>
    <row r="106" spans="1:16" s="21" customFormat="1" ht="24" customHeight="1">
      <c r="A106" s="25"/>
      <c r="B106" s="129" t="s">
        <v>18</v>
      </c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1"/>
    </row>
    <row r="107" spans="1:16" s="18" customFormat="1" ht="24" customHeight="1">
      <c r="A107" s="26"/>
      <c r="B107" s="132" t="s">
        <v>142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2"/>
    </row>
    <row r="108" spans="1:16" ht="23.25" customHeight="1">
      <c r="A108" s="7"/>
      <c r="B108" s="34" t="s">
        <v>10</v>
      </c>
      <c r="C108" s="23"/>
      <c r="D108" s="23"/>
      <c r="E108" s="23"/>
      <c r="F108" s="23"/>
      <c r="G108" s="23"/>
      <c r="H108" s="23"/>
      <c r="I108" s="16">
        <v>7550</v>
      </c>
      <c r="J108" s="16">
        <v>7550</v>
      </c>
      <c r="K108" s="16"/>
      <c r="L108" s="23"/>
      <c r="M108" s="23"/>
      <c r="N108" s="23"/>
      <c r="O108" s="23"/>
      <c r="P108" s="23"/>
    </row>
    <row r="109" spans="1:16" ht="19.5" customHeight="1">
      <c r="A109" s="7"/>
      <c r="B109" s="1" t="s">
        <v>11</v>
      </c>
      <c r="C109" s="23"/>
      <c r="D109" s="23"/>
      <c r="E109" s="23"/>
      <c r="F109" s="23"/>
      <c r="G109" s="23"/>
      <c r="H109" s="23"/>
      <c r="I109" s="24">
        <f>I108</f>
        <v>7550</v>
      </c>
      <c r="J109" s="92">
        <v>7550</v>
      </c>
      <c r="K109" s="17"/>
      <c r="L109" s="23"/>
      <c r="M109" s="23"/>
      <c r="N109" s="23"/>
      <c r="O109" s="23"/>
      <c r="P109" s="23"/>
    </row>
    <row r="110" spans="1:16" s="18" customFormat="1" ht="21.75" customHeight="1">
      <c r="A110" s="26"/>
      <c r="B110" s="110" t="s">
        <v>38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2"/>
    </row>
    <row r="111" spans="1:16" ht="45">
      <c r="A111" s="7"/>
      <c r="B111" s="8" t="s">
        <v>39</v>
      </c>
      <c r="C111" s="16">
        <f>D111+E111+G111</f>
        <v>27.8</v>
      </c>
      <c r="D111" s="23"/>
      <c r="E111" s="75">
        <v>27.8</v>
      </c>
      <c r="F111" s="5">
        <v>13.9</v>
      </c>
      <c r="G111" s="23"/>
      <c r="H111" s="3" t="s">
        <v>127</v>
      </c>
      <c r="I111" s="23"/>
      <c r="J111" s="23"/>
      <c r="K111" s="23"/>
      <c r="L111" s="23"/>
      <c r="M111" s="23"/>
      <c r="N111" s="3" t="s">
        <v>127</v>
      </c>
      <c r="O111" s="23"/>
      <c r="P111" s="23"/>
    </row>
    <row r="112" spans="1:16" ht="38.25">
      <c r="A112" s="7"/>
      <c r="B112" s="8" t="s">
        <v>40</v>
      </c>
      <c r="C112" s="16">
        <f>D112+E112+G112</f>
        <v>27.8</v>
      </c>
      <c r="D112" s="23"/>
      <c r="E112" s="75">
        <v>27.8</v>
      </c>
      <c r="F112" s="5">
        <v>13.9</v>
      </c>
      <c r="G112" s="23"/>
      <c r="H112" s="23"/>
      <c r="I112" s="23"/>
      <c r="J112" s="23"/>
      <c r="K112" s="23"/>
      <c r="L112" s="50"/>
      <c r="M112" s="23"/>
      <c r="N112" s="23"/>
      <c r="O112" s="23"/>
      <c r="P112" s="23"/>
    </row>
    <row r="113" spans="1:16" ht="25.5">
      <c r="A113" s="7"/>
      <c r="B113" s="8" t="s">
        <v>60</v>
      </c>
      <c r="C113" s="16"/>
      <c r="D113" s="23"/>
      <c r="E113" s="75"/>
      <c r="F113" s="5"/>
      <c r="G113" s="23"/>
      <c r="H113" s="23"/>
      <c r="I113" s="52">
        <v>27.8</v>
      </c>
      <c r="J113" s="53"/>
      <c r="K113" s="52">
        <v>27.8</v>
      </c>
      <c r="L113" s="52">
        <v>13.9</v>
      </c>
      <c r="M113" s="23"/>
      <c r="N113" s="23"/>
      <c r="O113" s="23"/>
      <c r="P113" s="23"/>
    </row>
    <row r="114" spans="1:16" ht="25.5">
      <c r="A114" s="7"/>
      <c r="B114" s="8" t="s">
        <v>41</v>
      </c>
      <c r="C114" s="16"/>
      <c r="D114" s="23"/>
      <c r="E114" s="75"/>
      <c r="F114" s="5"/>
      <c r="G114" s="23"/>
      <c r="H114" s="23"/>
      <c r="I114" s="52">
        <v>27.8</v>
      </c>
      <c r="J114" s="53"/>
      <c r="K114" s="52">
        <v>27.8</v>
      </c>
      <c r="L114" s="52">
        <v>13.9</v>
      </c>
      <c r="M114" s="23"/>
      <c r="N114" s="23"/>
      <c r="O114" s="23"/>
      <c r="P114" s="23"/>
    </row>
    <row r="115" spans="1:16" ht="38.25">
      <c r="A115" s="7"/>
      <c r="B115" s="8" t="s">
        <v>42</v>
      </c>
      <c r="C115" s="16"/>
      <c r="D115" s="23"/>
      <c r="E115" s="75"/>
      <c r="F115" s="5"/>
      <c r="G115" s="23"/>
      <c r="H115" s="23"/>
      <c r="I115" s="52">
        <v>27.8</v>
      </c>
      <c r="J115" s="53"/>
      <c r="K115" s="52">
        <v>27.8</v>
      </c>
      <c r="L115" s="52">
        <v>13.9</v>
      </c>
      <c r="M115" s="23"/>
      <c r="N115" s="23"/>
      <c r="O115" s="23"/>
      <c r="P115" s="23"/>
    </row>
    <row r="116" spans="1:16" ht="40.5" customHeight="1">
      <c r="A116" s="7"/>
      <c r="B116" s="8" t="s">
        <v>43</v>
      </c>
      <c r="C116" s="16">
        <f>D116+E116+G116</f>
        <v>27.8</v>
      </c>
      <c r="D116" s="23"/>
      <c r="E116" s="75">
        <v>27.8</v>
      </c>
      <c r="F116" s="5">
        <v>13.9</v>
      </c>
      <c r="G116" s="23"/>
      <c r="H116" s="23"/>
      <c r="I116" s="50"/>
      <c r="J116" s="23"/>
      <c r="K116" s="23"/>
      <c r="L116" s="23"/>
      <c r="M116" s="23"/>
      <c r="N116" s="23"/>
      <c r="O116" s="23"/>
      <c r="P116" s="23"/>
    </row>
    <row r="117" spans="1:16" ht="19.5" customHeight="1">
      <c r="A117" s="7"/>
      <c r="B117" s="1" t="s">
        <v>17</v>
      </c>
      <c r="C117" s="24">
        <f>SUM(C111:C116)</f>
        <v>83.4</v>
      </c>
      <c r="D117" s="23"/>
      <c r="E117" s="75">
        <f>SUM(E111:E116)</f>
        <v>83.4</v>
      </c>
      <c r="F117" s="75">
        <f>SUM(F111:F116)</f>
        <v>41.7</v>
      </c>
      <c r="G117" s="75"/>
      <c r="H117" s="75"/>
      <c r="I117" s="75">
        <f>J117+K117+M117</f>
        <v>83.4</v>
      </c>
      <c r="J117" s="75"/>
      <c r="K117" s="75">
        <f>SUM(K111:K116)</f>
        <v>83.4</v>
      </c>
      <c r="L117" s="75">
        <f>SUM(L111:L116)</f>
        <v>41.7</v>
      </c>
      <c r="M117" s="51"/>
      <c r="N117" s="23"/>
      <c r="O117" s="23"/>
      <c r="P117" s="23"/>
    </row>
    <row r="118" spans="1:16" s="18" customFormat="1" ht="21.75" customHeight="1">
      <c r="A118" s="26"/>
      <c r="B118" s="110" t="s">
        <v>44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2"/>
    </row>
    <row r="119" spans="1:16" ht="18" customHeight="1">
      <c r="A119" s="7"/>
      <c r="B119" s="8" t="s">
        <v>10</v>
      </c>
      <c r="C119" s="49">
        <f>D119+E119+G119</f>
        <v>288</v>
      </c>
      <c r="D119" s="10"/>
      <c r="E119" s="67">
        <v>288</v>
      </c>
      <c r="F119" s="5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6.5" customHeight="1">
      <c r="A120" s="7"/>
      <c r="B120" s="1" t="s">
        <v>45</v>
      </c>
      <c r="C120" s="49">
        <f>D120+E120+G120</f>
        <v>288</v>
      </c>
      <c r="D120" s="23"/>
      <c r="E120" s="75">
        <v>288</v>
      </c>
      <c r="F120" s="24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61" customFormat="1" ht="16.5" customHeight="1">
      <c r="A121" s="42"/>
      <c r="B121" s="62" t="s">
        <v>36</v>
      </c>
      <c r="C121" s="17">
        <f>C109+C117+C120</f>
        <v>371.4</v>
      </c>
      <c r="D121" s="17"/>
      <c r="E121" s="17">
        <f aca="true" t="shared" si="7" ref="E121:L121">E109+E117+E120</f>
        <v>371.4</v>
      </c>
      <c r="F121" s="17">
        <f t="shared" si="7"/>
        <v>41.7</v>
      </c>
      <c r="G121" s="17"/>
      <c r="H121" s="17"/>
      <c r="I121" s="17">
        <f t="shared" si="7"/>
        <v>7633.4</v>
      </c>
      <c r="J121" s="17">
        <f t="shared" si="7"/>
        <v>7550</v>
      </c>
      <c r="K121" s="17">
        <f t="shared" si="7"/>
        <v>83.4</v>
      </c>
      <c r="L121" s="17">
        <f t="shared" si="7"/>
        <v>41.7</v>
      </c>
      <c r="M121" s="49"/>
      <c r="N121" s="42"/>
      <c r="O121" s="42"/>
      <c r="P121" s="42"/>
    </row>
    <row r="122" spans="1:16" s="21" customFormat="1" ht="21" customHeight="1">
      <c r="A122" s="20"/>
      <c r="B122" s="132" t="s">
        <v>143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</row>
    <row r="123" spans="1:16" ht="27" customHeight="1">
      <c r="A123" s="1"/>
      <c r="B123" s="136" t="s">
        <v>19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9"/>
    </row>
    <row r="124" spans="1:16" ht="25.5">
      <c r="A124" s="1">
        <v>1</v>
      </c>
      <c r="B124" s="8" t="s">
        <v>20</v>
      </c>
      <c r="C124" s="5">
        <v>4824.6</v>
      </c>
      <c r="D124" s="5"/>
      <c r="E124" s="5"/>
      <c r="F124" s="5"/>
      <c r="G124" s="5">
        <v>4824.6</v>
      </c>
      <c r="H124" s="1" t="s">
        <v>128</v>
      </c>
      <c r="I124" s="5">
        <v>6444.7</v>
      </c>
      <c r="J124" s="5"/>
      <c r="K124" s="5"/>
      <c r="L124" s="5"/>
      <c r="M124" s="5">
        <v>6444.7</v>
      </c>
      <c r="N124" s="1" t="s">
        <v>128</v>
      </c>
      <c r="O124" s="1" t="s">
        <v>21</v>
      </c>
      <c r="P124" s="1"/>
    </row>
    <row r="125" spans="1:16" ht="25.5">
      <c r="A125" s="1">
        <v>2</v>
      </c>
      <c r="B125" s="8" t="s">
        <v>22</v>
      </c>
      <c r="C125" s="5">
        <v>3974.6</v>
      </c>
      <c r="D125" s="5"/>
      <c r="E125" s="5"/>
      <c r="F125" s="5"/>
      <c r="G125" s="5">
        <v>3974.6</v>
      </c>
      <c r="H125" s="5"/>
      <c r="I125" s="5">
        <v>5046.7</v>
      </c>
      <c r="J125" s="5"/>
      <c r="K125" s="5"/>
      <c r="L125" s="5"/>
      <c r="M125" s="5">
        <v>5046.7</v>
      </c>
      <c r="N125" s="1"/>
      <c r="O125" s="1" t="s">
        <v>21</v>
      </c>
      <c r="P125" s="1"/>
    </row>
    <row r="126" spans="1:16" ht="15.75" customHeight="1">
      <c r="A126" s="1"/>
      <c r="B126" s="1" t="s">
        <v>2</v>
      </c>
      <c r="C126" s="49">
        <f>C125+C124</f>
        <v>8799.2</v>
      </c>
      <c r="D126" s="1"/>
      <c r="E126" s="1"/>
      <c r="F126" s="1"/>
      <c r="G126" s="89">
        <f>G125+G124</f>
        <v>8799.2</v>
      </c>
      <c r="H126" s="67"/>
      <c r="I126" s="89">
        <f>I125+I124</f>
        <v>11491.4</v>
      </c>
      <c r="J126" s="67"/>
      <c r="K126" s="67"/>
      <c r="L126" s="67"/>
      <c r="M126" s="89">
        <f>M125+M124</f>
        <v>11491.4</v>
      </c>
      <c r="N126" s="1"/>
      <c r="O126" s="1"/>
      <c r="P126" s="1"/>
    </row>
    <row r="127" spans="1:16" ht="19.5" customHeight="1">
      <c r="A127" s="1"/>
      <c r="B127" s="120" t="s">
        <v>23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2"/>
    </row>
    <row r="128" spans="1:16" ht="25.5">
      <c r="A128" s="1">
        <v>1</v>
      </c>
      <c r="B128" s="4" t="s">
        <v>20</v>
      </c>
      <c r="C128" s="9">
        <v>2349</v>
      </c>
      <c r="D128" s="9"/>
      <c r="E128" s="9"/>
      <c r="F128" s="9"/>
      <c r="G128" s="9">
        <v>2349</v>
      </c>
      <c r="H128" s="9"/>
      <c r="I128" s="9">
        <v>2281</v>
      </c>
      <c r="J128" s="9"/>
      <c r="K128" s="9"/>
      <c r="L128" s="9"/>
      <c r="M128" s="89">
        <v>2281</v>
      </c>
      <c r="N128" s="1"/>
      <c r="O128" s="1" t="s">
        <v>21</v>
      </c>
      <c r="P128" s="1"/>
    </row>
    <row r="129" spans="1:16" ht="18.75" customHeight="1">
      <c r="A129" s="1"/>
      <c r="B129" s="1" t="s">
        <v>2</v>
      </c>
      <c r="C129" s="9">
        <v>2349</v>
      </c>
      <c r="D129" s="1"/>
      <c r="E129" s="1"/>
      <c r="F129" s="1"/>
      <c r="G129" s="9">
        <v>2349</v>
      </c>
      <c r="H129" s="1"/>
      <c r="I129" s="9">
        <v>2281</v>
      </c>
      <c r="J129" s="1"/>
      <c r="K129" s="1"/>
      <c r="L129" s="1"/>
      <c r="M129" s="89">
        <v>2281</v>
      </c>
      <c r="N129" s="1"/>
      <c r="O129" s="1"/>
      <c r="P129" s="1"/>
    </row>
    <row r="130" spans="1:16" ht="35.25" customHeight="1">
      <c r="A130" s="1"/>
      <c r="B130" s="120" t="s">
        <v>24</v>
      </c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2"/>
    </row>
    <row r="131" spans="1:16" ht="25.5">
      <c r="A131" s="1">
        <v>1</v>
      </c>
      <c r="B131" s="8" t="s">
        <v>20</v>
      </c>
      <c r="C131" s="9">
        <v>5291</v>
      </c>
      <c r="D131" s="9"/>
      <c r="E131" s="9">
        <v>5291</v>
      </c>
      <c r="F131" s="9"/>
      <c r="G131" s="9"/>
      <c r="H131" s="9"/>
      <c r="I131" s="9">
        <v>3983.5</v>
      </c>
      <c r="J131" s="9"/>
      <c r="K131" s="9">
        <v>3983.5</v>
      </c>
      <c r="L131" s="9"/>
      <c r="M131" s="1"/>
      <c r="N131" s="1"/>
      <c r="O131" s="1" t="s">
        <v>34</v>
      </c>
      <c r="P131" s="1"/>
    </row>
    <row r="132" spans="1:16" ht="18.75" customHeight="1">
      <c r="A132" s="1"/>
      <c r="B132" s="1" t="s">
        <v>2</v>
      </c>
      <c r="C132" s="9">
        <v>5291</v>
      </c>
      <c r="D132" s="9"/>
      <c r="E132" s="9">
        <v>5291</v>
      </c>
      <c r="F132" s="9"/>
      <c r="G132" s="9"/>
      <c r="H132" s="9"/>
      <c r="I132" s="9">
        <v>3983.5</v>
      </c>
      <c r="J132" s="9"/>
      <c r="K132" s="9">
        <v>3983.5</v>
      </c>
      <c r="L132" s="9"/>
      <c r="M132" s="1"/>
      <c r="N132" s="1"/>
      <c r="O132" s="1"/>
      <c r="P132" s="1"/>
    </row>
    <row r="133" spans="1:16" ht="22.5" customHeight="1">
      <c r="A133" s="1"/>
      <c r="B133" s="120" t="s">
        <v>25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2"/>
    </row>
    <row r="134" spans="1:16" ht="25.5">
      <c r="A134" s="1">
        <v>1</v>
      </c>
      <c r="B134" s="8" t="s">
        <v>20</v>
      </c>
      <c r="C134" s="9">
        <v>5126.8</v>
      </c>
      <c r="D134" s="9"/>
      <c r="E134" s="9">
        <v>5126.8</v>
      </c>
      <c r="F134" s="9"/>
      <c r="G134" s="9"/>
      <c r="H134" s="9"/>
      <c r="I134" s="9">
        <v>10087.6</v>
      </c>
      <c r="J134" s="9"/>
      <c r="K134" s="9">
        <v>10087.5</v>
      </c>
      <c r="L134" s="9"/>
      <c r="M134" s="1"/>
      <c r="N134" s="1"/>
      <c r="O134" s="1"/>
      <c r="P134" s="1"/>
    </row>
    <row r="135" spans="1:16" ht="26.25" customHeight="1">
      <c r="A135" s="1">
        <v>2</v>
      </c>
      <c r="B135" s="8" t="s">
        <v>22</v>
      </c>
      <c r="C135" s="9">
        <v>3463.6</v>
      </c>
      <c r="D135" s="9"/>
      <c r="E135" s="9">
        <v>3463.6</v>
      </c>
      <c r="F135" s="9"/>
      <c r="G135" s="9"/>
      <c r="H135" s="9"/>
      <c r="I135" s="9">
        <v>5167.7</v>
      </c>
      <c r="J135" s="9"/>
      <c r="K135" s="9">
        <v>5167.7</v>
      </c>
      <c r="L135" s="9"/>
      <c r="M135" s="1"/>
      <c r="N135" s="1"/>
      <c r="O135" s="1" t="s">
        <v>34</v>
      </c>
      <c r="P135" s="1"/>
    </row>
    <row r="136" spans="1:16" ht="22.5" customHeight="1">
      <c r="A136" s="1">
        <v>3</v>
      </c>
      <c r="B136" s="8" t="s">
        <v>48</v>
      </c>
      <c r="C136" s="9">
        <v>2187.4</v>
      </c>
      <c r="D136" s="9"/>
      <c r="E136" s="9">
        <v>2187.4</v>
      </c>
      <c r="F136" s="9"/>
      <c r="G136" s="9"/>
      <c r="H136" s="9"/>
      <c r="I136" s="9">
        <v>3212.1</v>
      </c>
      <c r="J136" s="9"/>
      <c r="K136" s="9">
        <v>3212.1</v>
      </c>
      <c r="L136" s="9"/>
      <c r="M136" s="1"/>
      <c r="N136" s="1"/>
      <c r="O136" s="1"/>
      <c r="P136" s="1"/>
    </row>
    <row r="137" spans="1:16" ht="20.25" customHeight="1">
      <c r="A137" s="1"/>
      <c r="B137" s="1" t="s">
        <v>2</v>
      </c>
      <c r="C137" s="9">
        <f>C135+C134+C136</f>
        <v>10777.8</v>
      </c>
      <c r="D137" s="1"/>
      <c r="E137" s="93">
        <v>10777.8</v>
      </c>
      <c r="F137" s="9"/>
      <c r="G137" s="1"/>
      <c r="H137" s="1"/>
      <c r="I137" s="9">
        <f>I135+I134+I136</f>
        <v>18467.399999999998</v>
      </c>
      <c r="J137" s="1"/>
      <c r="K137" s="93">
        <v>18467.4</v>
      </c>
      <c r="L137" s="9"/>
      <c r="M137" s="1"/>
      <c r="N137" s="1"/>
      <c r="O137" s="1"/>
      <c r="P137" s="1"/>
    </row>
    <row r="138" spans="1:16" s="61" customFormat="1" ht="18" customHeight="1">
      <c r="A138" s="42"/>
      <c r="B138" s="62" t="s">
        <v>26</v>
      </c>
      <c r="C138" s="48">
        <f>C126+C129+C132+C137</f>
        <v>27217</v>
      </c>
      <c r="D138" s="42"/>
      <c r="E138" s="43">
        <v>16068.8</v>
      </c>
      <c r="F138" s="48"/>
      <c r="G138" s="48">
        <f>G137+G132+G129+G126</f>
        <v>11148.2</v>
      </c>
      <c r="H138" s="42"/>
      <c r="I138" s="48">
        <f>I126+I129+I132+I137</f>
        <v>36223.3</v>
      </c>
      <c r="J138" s="48"/>
      <c r="K138" s="48">
        <f>K126+K129+K132+K137</f>
        <v>22450.9</v>
      </c>
      <c r="L138" s="48"/>
      <c r="M138" s="48">
        <f>M137+M132+M129+M126</f>
        <v>13772.4</v>
      </c>
      <c r="N138" s="42"/>
      <c r="O138" s="42"/>
      <c r="P138" s="42"/>
    </row>
    <row r="139" spans="1:16" s="21" customFormat="1" ht="21.75" customHeight="1">
      <c r="A139" s="20"/>
      <c r="B139" s="129" t="s">
        <v>83</v>
      </c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1"/>
    </row>
    <row r="140" spans="1:16" ht="18" customHeight="1">
      <c r="A140" s="1"/>
      <c r="B140" s="123" t="s">
        <v>28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5"/>
    </row>
    <row r="141" spans="1:16" ht="35.25" customHeight="1">
      <c r="A141" s="1"/>
      <c r="B141" s="36" t="s">
        <v>20</v>
      </c>
      <c r="C141" s="37"/>
      <c r="D141" s="37"/>
      <c r="E141" s="37"/>
      <c r="F141" s="37"/>
      <c r="G141" s="37"/>
      <c r="I141" s="94">
        <f>J141+K141+M141</f>
        <v>30</v>
      </c>
      <c r="J141" s="37"/>
      <c r="K141" s="94">
        <v>30</v>
      </c>
      <c r="L141" s="94">
        <v>30</v>
      </c>
      <c r="M141" s="37"/>
      <c r="N141" s="116" t="s">
        <v>123</v>
      </c>
      <c r="O141" s="57">
        <v>2012</v>
      </c>
      <c r="P141" s="37"/>
    </row>
    <row r="142" spans="1:16" ht="27.75" customHeight="1">
      <c r="A142" s="1"/>
      <c r="B142" s="8" t="s">
        <v>22</v>
      </c>
      <c r="C142" s="37"/>
      <c r="D142" s="37"/>
      <c r="E142" s="37"/>
      <c r="F142" s="37"/>
      <c r="G142" s="37"/>
      <c r="H142" s="1"/>
      <c r="I142" s="94">
        <v>20</v>
      </c>
      <c r="J142" s="37"/>
      <c r="K142" s="94">
        <v>20</v>
      </c>
      <c r="L142" s="94">
        <v>20</v>
      </c>
      <c r="M142" s="37"/>
      <c r="N142" s="117"/>
      <c r="O142" s="57"/>
      <c r="P142" s="37"/>
    </row>
    <row r="143" spans="1:16" ht="27.75" customHeight="1">
      <c r="A143" s="1"/>
      <c r="B143" s="8" t="s">
        <v>48</v>
      </c>
      <c r="C143" s="37"/>
      <c r="D143" s="37"/>
      <c r="E143" s="37"/>
      <c r="F143" s="37"/>
      <c r="G143" s="37"/>
      <c r="H143" s="1"/>
      <c r="I143" s="94">
        <v>20</v>
      </c>
      <c r="J143" s="37"/>
      <c r="K143" s="94">
        <v>20</v>
      </c>
      <c r="L143" s="94">
        <v>20</v>
      </c>
      <c r="M143" s="37"/>
      <c r="N143" s="118"/>
      <c r="O143" s="57"/>
      <c r="P143" s="37"/>
    </row>
    <row r="144" spans="1:16" ht="21.75" customHeight="1">
      <c r="A144" s="1"/>
      <c r="B144" s="37" t="s">
        <v>2</v>
      </c>
      <c r="C144" s="37"/>
      <c r="D144" s="37"/>
      <c r="E144" s="37"/>
      <c r="F144" s="37"/>
      <c r="G144" s="37"/>
      <c r="H144" s="37"/>
      <c r="I144" s="99">
        <f>I141+I142+I143</f>
        <v>70</v>
      </c>
      <c r="J144" s="99"/>
      <c r="K144" s="99">
        <f>K141+K142+K143</f>
        <v>70</v>
      </c>
      <c r="L144" s="99">
        <f>L141+L142+L143</f>
        <v>70</v>
      </c>
      <c r="M144" s="37"/>
      <c r="N144" s="37"/>
      <c r="O144" s="37"/>
      <c r="P144" s="37"/>
    </row>
    <row r="145" spans="1:16" ht="20.25" customHeight="1">
      <c r="A145" s="1"/>
      <c r="B145" s="113" t="s">
        <v>29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5"/>
    </row>
    <row r="146" spans="1:16" ht="41.25" customHeight="1">
      <c r="A146" s="1"/>
      <c r="B146" s="36" t="s">
        <v>20</v>
      </c>
      <c r="C146" s="39"/>
      <c r="D146" s="39"/>
      <c r="E146" s="39"/>
      <c r="F146" s="39"/>
      <c r="G146" s="39"/>
      <c r="H146" s="1"/>
      <c r="I146" s="94">
        <f>J146+K146+M146</f>
        <v>30</v>
      </c>
      <c r="J146" s="39"/>
      <c r="K146" s="94">
        <v>30</v>
      </c>
      <c r="L146" s="94">
        <v>30</v>
      </c>
      <c r="M146" s="39"/>
      <c r="N146" s="116" t="s">
        <v>124</v>
      </c>
      <c r="O146" s="57">
        <v>2012</v>
      </c>
      <c r="P146" s="39"/>
    </row>
    <row r="147" spans="1:16" ht="21.75" customHeight="1">
      <c r="A147" s="1"/>
      <c r="B147" s="8" t="s">
        <v>22</v>
      </c>
      <c r="C147" s="39"/>
      <c r="D147" s="39"/>
      <c r="E147" s="39"/>
      <c r="F147" s="39"/>
      <c r="G147" s="39"/>
      <c r="H147" s="1"/>
      <c r="I147" s="94">
        <v>20</v>
      </c>
      <c r="J147" s="39"/>
      <c r="K147" s="94">
        <v>20</v>
      </c>
      <c r="L147" s="94">
        <v>20</v>
      </c>
      <c r="M147" s="39"/>
      <c r="N147" s="117"/>
      <c r="O147" s="57"/>
      <c r="P147" s="39"/>
    </row>
    <row r="148" spans="1:16" ht="21" customHeight="1">
      <c r="A148" s="1"/>
      <c r="B148" s="8" t="s">
        <v>48</v>
      </c>
      <c r="C148" s="39"/>
      <c r="D148" s="39"/>
      <c r="E148" s="39"/>
      <c r="F148" s="39"/>
      <c r="G148" s="39"/>
      <c r="I148" s="94">
        <v>20</v>
      </c>
      <c r="J148" s="39"/>
      <c r="K148" s="94">
        <v>20</v>
      </c>
      <c r="L148" s="94">
        <v>20</v>
      </c>
      <c r="M148" s="39"/>
      <c r="N148" s="118"/>
      <c r="O148" s="57"/>
      <c r="P148" s="39"/>
    </row>
    <row r="149" spans="1:16" ht="20.25" customHeight="1">
      <c r="A149" s="1"/>
      <c r="B149" s="37" t="s">
        <v>2</v>
      </c>
      <c r="C149" s="37"/>
      <c r="D149" s="37"/>
      <c r="E149" s="37"/>
      <c r="F149" s="37"/>
      <c r="G149" s="37"/>
      <c r="H149" s="37"/>
      <c r="I149" s="99">
        <f>I146+I147+I148</f>
        <v>70</v>
      </c>
      <c r="J149" s="100"/>
      <c r="K149" s="99">
        <f>K146+K147+K148</f>
        <v>70</v>
      </c>
      <c r="L149" s="99">
        <f>L146+L147+L148</f>
        <v>70</v>
      </c>
      <c r="M149" s="37"/>
      <c r="N149" s="37"/>
      <c r="O149" s="37"/>
      <c r="P149" s="37"/>
    </row>
    <row r="150" spans="1:16" ht="20.25" customHeight="1">
      <c r="A150" s="1"/>
      <c r="B150" s="113" t="s">
        <v>30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5"/>
    </row>
    <row r="151" spans="1:16" ht="31.5" customHeight="1">
      <c r="A151" s="1"/>
      <c r="B151" s="36" t="s">
        <v>20</v>
      </c>
      <c r="C151" s="37"/>
      <c r="D151" s="37"/>
      <c r="E151" s="37"/>
      <c r="F151" s="37"/>
      <c r="G151" s="37"/>
      <c r="H151" s="1"/>
      <c r="I151" s="94">
        <f>J151+K151+M151</f>
        <v>40</v>
      </c>
      <c r="J151" s="37"/>
      <c r="K151" s="94">
        <v>40</v>
      </c>
      <c r="L151" s="94">
        <v>40</v>
      </c>
      <c r="M151" s="37"/>
      <c r="N151" s="116" t="s">
        <v>125</v>
      </c>
      <c r="O151" s="57">
        <v>2012</v>
      </c>
      <c r="P151" s="37"/>
    </row>
    <row r="152" spans="1:16" ht="25.5">
      <c r="A152" s="1"/>
      <c r="B152" s="8" t="s">
        <v>22</v>
      </c>
      <c r="C152" s="37"/>
      <c r="D152" s="37"/>
      <c r="E152" s="37"/>
      <c r="F152" s="37"/>
      <c r="G152" s="37"/>
      <c r="H152" s="1"/>
      <c r="I152" s="94">
        <v>30</v>
      </c>
      <c r="J152" s="37"/>
      <c r="K152" s="94">
        <v>30</v>
      </c>
      <c r="L152" s="94">
        <v>30</v>
      </c>
      <c r="M152" s="37"/>
      <c r="N152" s="117"/>
      <c r="O152" s="57"/>
      <c r="P152" s="37"/>
    </row>
    <row r="153" spans="1:16" ht="22.5" customHeight="1">
      <c r="A153" s="1"/>
      <c r="B153" s="8" t="s">
        <v>48</v>
      </c>
      <c r="C153" s="37"/>
      <c r="D153" s="37"/>
      <c r="E153" s="37"/>
      <c r="F153" s="37"/>
      <c r="G153" s="37"/>
      <c r="I153" s="94">
        <v>30</v>
      </c>
      <c r="J153" s="37"/>
      <c r="K153" s="94">
        <v>30</v>
      </c>
      <c r="L153" s="94">
        <v>30</v>
      </c>
      <c r="M153" s="37"/>
      <c r="N153" s="118"/>
      <c r="O153" s="57"/>
      <c r="P153" s="37"/>
    </row>
    <row r="154" spans="1:16" ht="19.5" customHeight="1">
      <c r="A154" s="1"/>
      <c r="B154" s="36" t="s">
        <v>2</v>
      </c>
      <c r="C154" s="37"/>
      <c r="D154" s="37"/>
      <c r="E154" s="37"/>
      <c r="F154" s="37"/>
      <c r="G154" s="37"/>
      <c r="H154" s="37"/>
      <c r="I154" s="99">
        <f>I151+I152+I153</f>
        <v>100</v>
      </c>
      <c r="J154" s="99"/>
      <c r="K154" s="99">
        <f>K151+K152+K153</f>
        <v>100</v>
      </c>
      <c r="L154" s="99">
        <f>L151+L152+L153</f>
        <v>100</v>
      </c>
      <c r="M154" s="37"/>
      <c r="N154" s="37"/>
      <c r="O154" s="38"/>
      <c r="P154" s="37"/>
    </row>
    <row r="155" spans="1:16" ht="16.5" customHeight="1">
      <c r="A155" s="1"/>
      <c r="B155" s="123" t="s">
        <v>121</v>
      </c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5"/>
    </row>
    <row r="156" spans="1:16" ht="51" customHeight="1">
      <c r="A156" s="1"/>
      <c r="B156" s="8" t="s">
        <v>20</v>
      </c>
      <c r="C156" s="10"/>
      <c r="D156" s="10"/>
      <c r="E156" s="10"/>
      <c r="F156" s="10"/>
      <c r="G156" s="10"/>
      <c r="H156" s="1"/>
      <c r="I156" s="10"/>
      <c r="J156" s="10"/>
      <c r="K156" s="10"/>
      <c r="L156" s="10"/>
      <c r="M156" s="10"/>
      <c r="N156" s="14" t="s">
        <v>122</v>
      </c>
      <c r="O156" s="10"/>
      <c r="P156" s="10"/>
    </row>
    <row r="157" spans="1:16" ht="25.5">
      <c r="A157" s="1"/>
      <c r="B157" s="6" t="s">
        <v>32</v>
      </c>
      <c r="C157" s="10"/>
      <c r="D157" s="10"/>
      <c r="E157" s="10"/>
      <c r="F157" s="10"/>
      <c r="G157" s="10"/>
      <c r="H157" s="1"/>
      <c r="I157" s="101">
        <v>75</v>
      </c>
      <c r="J157" s="101"/>
      <c r="K157" s="101">
        <v>75</v>
      </c>
      <c r="L157" s="101">
        <v>75</v>
      </c>
      <c r="M157" s="10"/>
      <c r="N157" s="14"/>
      <c r="O157" s="10"/>
      <c r="P157" s="10"/>
    </row>
    <row r="158" spans="1:16" ht="23.25" customHeight="1">
      <c r="A158" s="1"/>
      <c r="B158" s="8" t="s">
        <v>22</v>
      </c>
      <c r="C158" s="10"/>
      <c r="D158" s="10"/>
      <c r="E158" s="10"/>
      <c r="F158" s="10"/>
      <c r="G158" s="10"/>
      <c r="I158" s="67"/>
      <c r="J158" s="67"/>
      <c r="K158" s="67"/>
      <c r="L158" s="67"/>
      <c r="M158" s="10"/>
      <c r="N158" s="14"/>
      <c r="O158" s="10"/>
      <c r="P158" s="10"/>
    </row>
    <row r="159" spans="1:16" ht="25.5">
      <c r="A159" s="1"/>
      <c r="B159" s="6" t="s">
        <v>32</v>
      </c>
      <c r="C159" s="22"/>
      <c r="D159" s="10"/>
      <c r="E159" s="10"/>
      <c r="F159" s="10"/>
      <c r="G159" s="10"/>
      <c r="H159" s="10"/>
      <c r="I159" s="98">
        <v>75</v>
      </c>
      <c r="J159" s="94"/>
      <c r="K159" s="94">
        <v>75</v>
      </c>
      <c r="L159" s="94">
        <v>75</v>
      </c>
      <c r="M159" s="10"/>
      <c r="N159" s="10"/>
      <c r="O159" s="2">
        <v>2012</v>
      </c>
      <c r="P159" s="10"/>
    </row>
    <row r="160" spans="1:16" ht="15" customHeight="1">
      <c r="A160" s="1"/>
      <c r="B160" s="6" t="s">
        <v>126</v>
      </c>
      <c r="C160" s="22"/>
      <c r="D160" s="10"/>
      <c r="E160" s="10"/>
      <c r="F160" s="10"/>
      <c r="G160" s="10"/>
      <c r="H160" s="10"/>
      <c r="I160" s="98">
        <f>I157+I159</f>
        <v>150</v>
      </c>
      <c r="J160" s="94"/>
      <c r="K160" s="98">
        <f>K157+K159</f>
        <v>150</v>
      </c>
      <c r="L160" s="98">
        <f>L157+L159</f>
        <v>150</v>
      </c>
      <c r="M160" s="10"/>
      <c r="N160" s="10"/>
      <c r="O160" s="2"/>
      <c r="P160" s="10"/>
    </row>
    <row r="161" spans="1:16" s="46" customFormat="1" ht="15.75">
      <c r="A161" s="41"/>
      <c r="B161" s="62" t="s">
        <v>49</v>
      </c>
      <c r="C161" s="43"/>
      <c r="D161" s="41"/>
      <c r="E161" s="41"/>
      <c r="F161" s="41"/>
      <c r="G161" s="41"/>
      <c r="H161" s="41"/>
      <c r="I161" s="95">
        <f>I160+I154+I149+I144</f>
        <v>390</v>
      </c>
      <c r="J161" s="95">
        <f>J160+J154+J149+J144</f>
        <v>0</v>
      </c>
      <c r="K161" s="95">
        <f>K160+K154+K149+K144</f>
        <v>390</v>
      </c>
      <c r="L161" s="95">
        <f>L160+L154+L149+L144</f>
        <v>390</v>
      </c>
      <c r="M161" s="41"/>
      <c r="N161" s="41"/>
      <c r="O161" s="41"/>
      <c r="P161" s="41"/>
    </row>
    <row r="162" spans="1:16" ht="21.75" customHeight="1">
      <c r="A162" s="1"/>
      <c r="B162" s="54" t="s">
        <v>37</v>
      </c>
      <c r="C162" s="15">
        <f>C105+C121+C138+C161</f>
        <v>193168.4</v>
      </c>
      <c r="D162" s="15">
        <f aca="true" t="shared" si="8" ref="D162:M162">D105+D121+D138+D161</f>
        <v>125503</v>
      </c>
      <c r="E162" s="15">
        <f t="shared" si="8"/>
        <v>56517.2</v>
      </c>
      <c r="F162" s="15">
        <f t="shared" si="8"/>
        <v>40118.7</v>
      </c>
      <c r="G162" s="15">
        <f t="shared" si="8"/>
        <v>11148.2</v>
      </c>
      <c r="H162" s="15"/>
      <c r="I162" s="15">
        <f t="shared" si="8"/>
        <v>301913.8</v>
      </c>
      <c r="J162" s="15">
        <f t="shared" si="8"/>
        <v>80550</v>
      </c>
      <c r="K162" s="15">
        <f t="shared" si="8"/>
        <v>207591.4</v>
      </c>
      <c r="L162" s="15">
        <f t="shared" si="8"/>
        <v>105498.8</v>
      </c>
      <c r="M162" s="15">
        <f t="shared" si="8"/>
        <v>13772.4</v>
      </c>
      <c r="N162" s="56"/>
      <c r="O162" s="56"/>
      <c r="P162" s="56"/>
    </row>
    <row r="163" ht="7.5" customHeight="1">
      <c r="I163" s="18"/>
    </row>
    <row r="164" spans="2:8" ht="22.5" customHeight="1">
      <c r="B164" t="s">
        <v>144</v>
      </c>
      <c r="H164" t="s">
        <v>147</v>
      </c>
    </row>
    <row r="165" ht="18.75" customHeight="1">
      <c r="C165" t="s">
        <v>145</v>
      </c>
    </row>
    <row r="166" ht="20.25">
      <c r="C166" t="s">
        <v>146</v>
      </c>
    </row>
    <row r="168" ht="12.75">
      <c r="L168" s="55"/>
    </row>
  </sheetData>
  <mergeCells count="33">
    <mergeCell ref="L1:P1"/>
    <mergeCell ref="N146:N148"/>
    <mergeCell ref="N151:N153"/>
    <mergeCell ref="J5:M5"/>
    <mergeCell ref="B9:P9"/>
    <mergeCell ref="A10:P10"/>
    <mergeCell ref="D5:G5"/>
    <mergeCell ref="E6:F6"/>
    <mergeCell ref="K6:L6"/>
    <mergeCell ref="C3:H3"/>
    <mergeCell ref="I3:N3"/>
    <mergeCell ref="I4:M4"/>
    <mergeCell ref="B155:P155"/>
    <mergeCell ref="B122:P122"/>
    <mergeCell ref="B123:P123"/>
    <mergeCell ref="B127:P127"/>
    <mergeCell ref="B130:P130"/>
    <mergeCell ref="B139:P139"/>
    <mergeCell ref="B140:P140"/>
    <mergeCell ref="B150:P150"/>
    <mergeCell ref="N141:N143"/>
    <mergeCell ref="A2:P2"/>
    <mergeCell ref="B133:P133"/>
    <mergeCell ref="A17:P17"/>
    <mergeCell ref="A18:P18"/>
    <mergeCell ref="A38:P38"/>
    <mergeCell ref="B106:P106"/>
    <mergeCell ref="B107:P107"/>
    <mergeCell ref="C4:G4"/>
    <mergeCell ref="B110:P110"/>
    <mergeCell ref="B118:P118"/>
    <mergeCell ref="A98:P98"/>
    <mergeCell ref="B145:P145"/>
  </mergeCells>
  <printOptions/>
  <pageMargins left="0.1968503937007874" right="0.1968503937007874" top="1.1811023622047245" bottom="0.1968503937007874" header="1.1023622047244095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2011-07-11T07:15:06Z</cp:lastPrinted>
  <dcterms:created xsi:type="dcterms:W3CDTF">1996-10-08T23:32:33Z</dcterms:created>
  <dcterms:modified xsi:type="dcterms:W3CDTF">2011-07-14T07:03:13Z</dcterms:modified>
  <cp:category/>
  <cp:version/>
  <cp:contentType/>
  <cp:contentStatus/>
</cp:coreProperties>
</file>